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825" activeTab="1"/>
  </bookViews>
  <sheets>
    <sheet name="Hoja1" sheetId="1" r:id="rId1"/>
    <sheet name="INFORMACION PUBLICA" sheetId="2" r:id="rId2"/>
    <sheet name="Hoja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M23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4" i="2"/>
  <c r="M25" i="2"/>
  <c r="M26" i="2"/>
  <c r="M27" i="2"/>
  <c r="M28" i="2"/>
  <c r="M29" i="2"/>
  <c r="M30" i="2"/>
  <c r="M31" i="2"/>
  <c r="M32" i="2"/>
  <c r="M7" i="2"/>
  <c r="J33" i="2" l="1"/>
  <c r="R32" i="1" l="1"/>
  <c r="K33" i="2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2" i="1" s="1"/>
  <c r="Q31" i="1"/>
  <c r="Q33" i="1"/>
  <c r="Q7" i="1"/>
  <c r="P32" i="1"/>
  <c r="P34" i="1" s="1"/>
  <c r="Q34" i="1" s="1"/>
  <c r="N32" i="1"/>
  <c r="L32" i="1"/>
  <c r="J32" i="1"/>
  <c r="H32" i="1"/>
  <c r="F32" i="1"/>
  <c r="D32" i="1"/>
  <c r="E32" i="1" s="1"/>
  <c r="E33" i="1"/>
  <c r="O32" i="1"/>
  <c r="M32" i="1"/>
  <c r="K32" i="1"/>
  <c r="I32" i="1"/>
  <c r="G32" i="1"/>
  <c r="I33" i="2" l="1"/>
  <c r="C32" i="1"/>
  <c r="O33" i="1"/>
  <c r="N34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34" i="1" l="1"/>
  <c r="H33" i="2"/>
  <c r="C33" i="2"/>
  <c r="D33" i="2"/>
  <c r="E33" i="2"/>
  <c r="F33" i="2"/>
  <c r="G33" i="2"/>
  <c r="M33" i="1"/>
  <c r="L3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7" i="1"/>
  <c r="M33" i="2" l="1"/>
  <c r="M34" i="1"/>
  <c r="K33" i="1"/>
  <c r="I33" i="1"/>
  <c r="G33" i="1"/>
  <c r="K31" i="1"/>
  <c r="I31" i="1"/>
  <c r="G31" i="1"/>
  <c r="E3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7" i="1"/>
  <c r="E8" i="1"/>
  <c r="R8" i="1" s="1"/>
  <c r="E9" i="1"/>
  <c r="R9" i="1" s="1"/>
  <c r="E10" i="1"/>
  <c r="R10" i="1" s="1"/>
  <c r="E11" i="1"/>
  <c r="R11" i="1" s="1"/>
  <c r="E12" i="1"/>
  <c r="R12" i="1" s="1"/>
  <c r="E13" i="1"/>
  <c r="R13" i="1" s="1"/>
  <c r="E14" i="1"/>
  <c r="R14" i="1" s="1"/>
  <c r="E15" i="1"/>
  <c r="R15" i="1" s="1"/>
  <c r="E16" i="1"/>
  <c r="E17" i="1"/>
  <c r="R17" i="1" s="1"/>
  <c r="E18" i="1"/>
  <c r="R18" i="1" s="1"/>
  <c r="E19" i="1"/>
  <c r="R19" i="1" s="1"/>
  <c r="E20" i="1"/>
  <c r="R20" i="1" s="1"/>
  <c r="E21" i="1"/>
  <c r="R21" i="1" s="1"/>
  <c r="E22" i="1"/>
  <c r="E23" i="1"/>
  <c r="R23" i="1" s="1"/>
  <c r="E24" i="1"/>
  <c r="R24" i="1" s="1"/>
  <c r="E25" i="1"/>
  <c r="R25" i="1" s="1"/>
  <c r="E26" i="1"/>
  <c r="R26" i="1" s="1"/>
  <c r="E27" i="1"/>
  <c r="R27" i="1" s="1"/>
  <c r="E28" i="1"/>
  <c r="R28" i="1" s="1"/>
  <c r="E29" i="1"/>
  <c r="R29" i="1" s="1"/>
  <c r="E30" i="1"/>
  <c r="E7" i="1"/>
  <c r="R7" i="1" s="1"/>
  <c r="J34" i="1"/>
  <c r="H34" i="1"/>
  <c r="F34" i="1"/>
  <c r="D34" i="1"/>
  <c r="E34" i="1" s="1"/>
  <c r="C34" i="1"/>
  <c r="R16" i="1" l="1"/>
  <c r="R31" i="1"/>
  <c r="R22" i="1"/>
  <c r="R30" i="1"/>
  <c r="K34" i="1"/>
  <c r="G34" i="1"/>
  <c r="I34" i="1"/>
  <c r="R34" i="1" l="1"/>
</calcChain>
</file>

<file path=xl/sharedStrings.xml><?xml version="1.0" encoding="utf-8"?>
<sst xmlns="http://schemas.openxmlformats.org/spreadsheetml/2006/main" count="121" uniqueCount="54">
  <si>
    <t xml:space="preserve">TOTAL </t>
  </si>
  <si>
    <t>ACUMULADO</t>
  </si>
  <si>
    <t>DESCRIPCION</t>
  </si>
  <si>
    <t xml:space="preserve">CUENTA </t>
  </si>
  <si>
    <t>TOTALES</t>
  </si>
  <si>
    <t>ACTIVO INTANGIBLE BRUTO</t>
  </si>
  <si>
    <t>ALZAS</t>
  </si>
  <si>
    <t>ENERO</t>
  </si>
  <si>
    <t>FEBRERO</t>
  </si>
  <si>
    <t>MARZO</t>
  </si>
  <si>
    <t>ABRIL</t>
  </si>
  <si>
    <t>EMPRESA PORTUARIA QUETZAL</t>
  </si>
  <si>
    <t>GERENCIA FINANCIERA</t>
  </si>
  <si>
    <t>DEPARTAMENTO DE CONTABILIDAD</t>
  </si>
  <si>
    <t>SECCION DE ACTIVOS FIJOS</t>
  </si>
  <si>
    <t>PROPIEDAD PLANTA Y EQUIPO NETO</t>
  </si>
  <si>
    <t>DEPRECIACION ACUMULADA</t>
  </si>
  <si>
    <t>TOTAL PLANTA Y EQUIPO NETO</t>
  </si>
  <si>
    <t>FRANCISCO JAVIER REYES NAVARRETE</t>
  </si>
  <si>
    <t>Jefe de la Seccion de Inventarios</t>
  </si>
  <si>
    <t>Lic. DAVID RONALDO AVILA SOLIS</t>
  </si>
  <si>
    <t>Jefe del Departamento de Contabilidad</t>
  </si>
  <si>
    <t>BIENES DE USO PUBLICO</t>
  </si>
  <si>
    <t>INSTALACIONES</t>
  </si>
  <si>
    <t>EDIFICIOS</t>
  </si>
  <si>
    <t>OTROS ACTIVOS AMORTIZABLES</t>
  </si>
  <si>
    <t>MAQUINARIA Y EQUIPO DE PRODUCCION</t>
  </si>
  <si>
    <t>MAQUINARIA Y EQUIPO DE CONSTRUCCION</t>
  </si>
  <si>
    <t>DE OFICINA Y MUEBLES</t>
  </si>
  <si>
    <t>MEDICO SANITARIO Y DE LABORATORIO</t>
  </si>
  <si>
    <t>EDUCACIONAL CULTURAL Y RECREATIVO</t>
  </si>
  <si>
    <t>TRANSPORTE TRACCION Y ELEVACION</t>
  </si>
  <si>
    <t>DE COMUNICACIÓN</t>
  </si>
  <si>
    <t>HERRAMIENTAS</t>
  </si>
  <si>
    <t>TIERRAS Y TERRENOS</t>
  </si>
  <si>
    <t>CONSTRUCCIONES EN PROCESO</t>
  </si>
  <si>
    <t>EQUIPO MILITAR Y DE SEGURIDAD</t>
  </si>
  <si>
    <t>ANIMALES</t>
  </si>
  <si>
    <t>EQUIPO Y MOBILIARIO DE ALOJAMIENTO</t>
  </si>
  <si>
    <t>EQUIPO DE INGENIERIA, TOPOGRAFIA Y DIBUJO</t>
  </si>
  <si>
    <t>MOBILIARIO Y EQUIPO DOMESTICO</t>
  </si>
  <si>
    <t>EQUIPO ELECTRICO Y DE ILUMINACION</t>
  </si>
  <si>
    <t>EQUIPO DE MANTENIMIENTO Y ASEO</t>
  </si>
  <si>
    <t>EQUIPOS VARIOS</t>
  </si>
  <si>
    <t>EQUIPO CONTRA INCENDIOS</t>
  </si>
  <si>
    <t>EQUIPO DE MANIPULACION</t>
  </si>
  <si>
    <t>DICIEMBRE</t>
  </si>
  <si>
    <t>MAYO</t>
  </si>
  <si>
    <t>JUNIO</t>
  </si>
  <si>
    <t>JULIO</t>
  </si>
  <si>
    <t>AGOSTO</t>
  </si>
  <si>
    <t>SEPTIEMBRE</t>
  </si>
  <si>
    <t>OTROS ACTIVOS FIJOS</t>
  </si>
  <si>
    <t>EL PRESENTE INVENTARIO CORRESPONDE A LA SUMATORIA DE LOS VALORES ACUMULADOS AL 31 DE DICIEMBRE DEL AÑO 2020 Y LAS ADQUISICIONES DE ACTIVOS FIJOS, CORRESPONDIENTES DEL 01 DE ENERO AL 30 DE SEPTIEMBRE DEL 2021, DURANTE ESTE PERIODO NO SE REPORTAN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</si>
</sst>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14" fontId="1" fillId="3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43" fontId="1" fillId="4" borderId="1" xfId="1" applyFont="1" applyFill="1" applyBorder="1"/>
    <xf numFmtId="2" fontId="1" fillId="4" borderId="1" xfId="0" applyNumberFormat="1" applyFont="1" applyFill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4" fontId="1" fillId="4" borderId="1" xfId="0" applyNumberFormat="1" applyFont="1" applyFill="1" applyBorder="1"/>
    <xf numFmtId="164" fontId="1" fillId="4" borderId="1" xfId="1" applyNumberFormat="1" applyFont="1" applyFill="1" applyBorder="1"/>
    <xf numFmtId="17" fontId="1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4" borderId="1" xfId="0" applyFont="1" applyFill="1" applyBorder="1" applyAlignment="1"/>
    <xf numFmtId="2" fontId="1" fillId="5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0" fontId="1" fillId="4" borderId="1" xfId="0" applyFont="1" applyFill="1" applyBorder="1" applyAlignment="1">
      <alignment horizontal="justify" vertical="justify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justify" vertical="justify"/>
    </xf>
    <xf numFmtId="2" fontId="1" fillId="3" borderId="1" xfId="0" applyNumberFormat="1" applyFont="1" applyFill="1" applyBorder="1" applyAlignment="1">
      <alignment horizontal="justify" vertical="justify"/>
    </xf>
    <xf numFmtId="43" fontId="3" fillId="3" borderId="1" xfId="1" applyFont="1" applyFill="1" applyBorder="1" applyAlignment="1">
      <alignment horizontal="center" vertical="center"/>
    </xf>
    <xf numFmtId="43" fontId="0" fillId="0" borderId="0" xfId="0" applyNumberFormat="1" applyFont="1"/>
    <xf numFmtId="4" fontId="1" fillId="6" borderId="1" xfId="0" applyNumberFormat="1" applyFont="1" applyFill="1" applyBorder="1"/>
    <xf numFmtId="43" fontId="3" fillId="4" borderId="1" xfId="1" applyFont="1" applyFill="1" applyBorder="1" applyAlignment="1">
      <alignment horizontal="center" vertical="center"/>
    </xf>
    <xf numFmtId="4" fontId="3" fillId="4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0" borderId="0" xfId="0" applyFont="1" applyAlignment="1">
      <alignment horizontal="center"/>
    </xf>
    <xf numFmtId="0" fontId="1" fillId="5" borderId="7" xfId="0" applyFont="1" applyFill="1" applyBorder="1" applyAlignment="1">
      <alignment horizontal="center" vertical="justify"/>
    </xf>
    <xf numFmtId="0" fontId="1" fillId="5" borderId="8" xfId="0" applyFont="1" applyFill="1" applyBorder="1" applyAlignment="1">
      <alignment horizontal="center" vertical="justify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" fontId="0" fillId="0" borderId="0" xfId="0" applyNumberFormat="1" applyFont="1"/>
  </cellXfs>
  <cellStyles count="2">
    <cellStyle name="Millares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C27" zoomScaleNormal="100" workbookViewId="0">
      <selection activeCell="R30" sqref="R30"/>
    </sheetView>
  </sheetViews>
  <sheetFormatPr baseColWidth="10" defaultRowHeight="26.25" customHeight="1" x14ac:dyDescent="0.25"/>
  <cols>
    <col min="1" max="1" width="8.7109375" bestFit="1" customWidth="1"/>
    <col min="2" max="2" width="21.7109375" customWidth="1"/>
    <col min="3" max="3" width="17" bestFit="1" customWidth="1"/>
    <col min="4" max="6" width="16.85546875" bestFit="1" customWidth="1"/>
    <col min="7" max="7" width="13.28515625" bestFit="1" customWidth="1"/>
    <col min="8" max="8" width="16.85546875" bestFit="1" customWidth="1"/>
    <col min="9" max="9" width="13.28515625" bestFit="1" customWidth="1"/>
    <col min="10" max="10" width="16.85546875" bestFit="1" customWidth="1"/>
    <col min="11" max="11" width="13.28515625" bestFit="1" customWidth="1"/>
    <col min="12" max="14" width="16.85546875" bestFit="1" customWidth="1"/>
    <col min="15" max="15" width="13.140625" bestFit="1" customWidth="1"/>
    <col min="16" max="16" width="16.85546875" bestFit="1" customWidth="1"/>
    <col min="17" max="17" width="14.140625" bestFit="1" customWidth="1"/>
    <col min="18" max="19" width="16.85546875" bestFit="1" customWidth="1"/>
  </cols>
  <sheetData>
    <row r="1" spans="1:19" ht="15" x14ac:dyDescent="0.25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15" x14ac:dyDescent="0.25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9" ht="15" x14ac:dyDescent="0.25">
      <c r="A3" s="35" t="s">
        <v>13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9" ht="15" x14ac:dyDescent="0.25">
      <c r="A4" s="35" t="s">
        <v>14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9" ht="15" x14ac:dyDescent="0.25">
      <c r="A5" s="31" t="s">
        <v>3</v>
      </c>
      <c r="B5" s="31" t="s">
        <v>2</v>
      </c>
      <c r="C5" s="31" t="s">
        <v>46</v>
      </c>
      <c r="D5" s="31" t="s">
        <v>7</v>
      </c>
      <c r="E5" s="31" t="s">
        <v>6</v>
      </c>
      <c r="F5" s="31" t="s">
        <v>8</v>
      </c>
      <c r="G5" s="31" t="s">
        <v>6</v>
      </c>
      <c r="H5" s="31" t="s">
        <v>9</v>
      </c>
      <c r="I5" s="31" t="s">
        <v>6</v>
      </c>
      <c r="J5" s="31" t="s">
        <v>10</v>
      </c>
      <c r="K5" s="31" t="s">
        <v>6</v>
      </c>
      <c r="L5" s="31" t="s">
        <v>47</v>
      </c>
      <c r="M5" s="31" t="s">
        <v>6</v>
      </c>
      <c r="N5" s="31" t="s">
        <v>48</v>
      </c>
      <c r="O5" s="31" t="s">
        <v>6</v>
      </c>
      <c r="P5" s="31" t="s">
        <v>49</v>
      </c>
      <c r="Q5" s="31" t="s">
        <v>6</v>
      </c>
      <c r="R5" s="31" t="s">
        <v>0</v>
      </c>
    </row>
    <row r="6" spans="1:19" ht="15" x14ac:dyDescent="0.25">
      <c r="A6" s="31"/>
      <c r="B6" s="31"/>
      <c r="C6" s="31">
        <v>2020</v>
      </c>
      <c r="D6" s="31"/>
      <c r="E6" s="31" t="s">
        <v>7</v>
      </c>
      <c r="F6" s="31">
        <v>2021</v>
      </c>
      <c r="G6" s="31" t="s">
        <v>8</v>
      </c>
      <c r="H6" s="31">
        <v>2021</v>
      </c>
      <c r="I6" s="31" t="s">
        <v>9</v>
      </c>
      <c r="J6" s="31">
        <v>2021</v>
      </c>
      <c r="K6" s="31" t="s">
        <v>10</v>
      </c>
      <c r="L6" s="31">
        <v>2021</v>
      </c>
      <c r="M6" s="31" t="s">
        <v>47</v>
      </c>
      <c r="N6" s="31">
        <v>2021</v>
      </c>
      <c r="O6" s="31" t="s">
        <v>48</v>
      </c>
      <c r="P6" s="31">
        <v>2021</v>
      </c>
      <c r="Q6" s="31" t="s">
        <v>48</v>
      </c>
      <c r="R6" s="31" t="s">
        <v>1</v>
      </c>
    </row>
    <row r="7" spans="1:19" ht="30" x14ac:dyDescent="0.25">
      <c r="A7" s="19">
        <v>1231.03</v>
      </c>
      <c r="B7" s="18" t="s">
        <v>22</v>
      </c>
      <c r="C7" s="22">
        <v>2067057536.3299999</v>
      </c>
      <c r="D7" s="22">
        <v>2067057536.3299999</v>
      </c>
      <c r="E7" s="22">
        <f t="shared" ref="E7:E31" si="0">D7-C7</f>
        <v>0</v>
      </c>
      <c r="F7" s="22">
        <v>2067057536.3299999</v>
      </c>
      <c r="G7" s="22">
        <f>F7-D7</f>
        <v>0</v>
      </c>
      <c r="H7" s="22">
        <v>2067057536.3299999</v>
      </c>
      <c r="I7" s="22">
        <f>H7-F7</f>
        <v>0</v>
      </c>
      <c r="J7" s="22">
        <v>2067057536.3299999</v>
      </c>
      <c r="K7" s="22">
        <f t="shared" ref="K7:K31" si="1">J7-H7</f>
        <v>0</v>
      </c>
      <c r="L7" s="22">
        <v>2067057536.3299999</v>
      </c>
      <c r="M7" s="22">
        <f t="shared" ref="M7:M31" si="2">L7-J7</f>
        <v>0</v>
      </c>
      <c r="N7" s="22">
        <v>2067057536.3299999</v>
      </c>
      <c r="O7" s="22">
        <f t="shared" ref="O7:O31" si="3">N7-L7</f>
        <v>0</v>
      </c>
      <c r="P7" s="22">
        <v>2067057536.3299999</v>
      </c>
      <c r="Q7" s="22">
        <f>P7-N7</f>
        <v>0</v>
      </c>
      <c r="R7" s="22">
        <f t="shared" ref="R7:R31" si="4">C7+E7+G7+I7+K7+M7</f>
        <v>2067057536.3299999</v>
      </c>
    </row>
    <row r="8" spans="1:19" ht="15" x14ac:dyDescent="0.25">
      <c r="A8" s="19">
        <v>1231.04</v>
      </c>
      <c r="B8" s="18" t="s">
        <v>23</v>
      </c>
      <c r="C8" s="22">
        <v>359116645.76999998</v>
      </c>
      <c r="D8" s="22">
        <v>359116645.76999998</v>
      </c>
      <c r="E8" s="22">
        <f t="shared" si="0"/>
        <v>0</v>
      </c>
      <c r="F8" s="22">
        <v>359116645.76999998</v>
      </c>
      <c r="G8" s="22">
        <f t="shared" ref="G8:G31" si="5">F8-D8</f>
        <v>0</v>
      </c>
      <c r="H8" s="22">
        <v>359116645.76999998</v>
      </c>
      <c r="I8" s="22">
        <f t="shared" ref="I8:I31" si="6">H8-F8</f>
        <v>0</v>
      </c>
      <c r="J8" s="22">
        <v>359116645.76999998</v>
      </c>
      <c r="K8" s="22">
        <f t="shared" si="1"/>
        <v>0</v>
      </c>
      <c r="L8" s="22">
        <v>359116645.76999998</v>
      </c>
      <c r="M8" s="22">
        <f t="shared" si="2"/>
        <v>0</v>
      </c>
      <c r="N8" s="22">
        <v>359116645.76999998</v>
      </c>
      <c r="O8" s="22">
        <f t="shared" si="3"/>
        <v>0</v>
      </c>
      <c r="P8" s="22">
        <v>359116645.76999998</v>
      </c>
      <c r="Q8" s="22">
        <f t="shared" ref="Q8:Q34" si="7">P8-N8</f>
        <v>0</v>
      </c>
      <c r="R8" s="22">
        <f t="shared" si="4"/>
        <v>359116645.76999998</v>
      </c>
    </row>
    <row r="9" spans="1:19" ht="15" x14ac:dyDescent="0.25">
      <c r="A9" s="19">
        <v>1231.05</v>
      </c>
      <c r="B9" s="18" t="s">
        <v>24</v>
      </c>
      <c r="C9" s="22">
        <v>126348698.34999999</v>
      </c>
      <c r="D9" s="22">
        <v>126348698.34999999</v>
      </c>
      <c r="E9" s="22">
        <f t="shared" si="0"/>
        <v>0</v>
      </c>
      <c r="F9" s="22">
        <v>126348698.34999999</v>
      </c>
      <c r="G9" s="22">
        <f t="shared" si="5"/>
        <v>0</v>
      </c>
      <c r="H9" s="22">
        <v>126348698.34999999</v>
      </c>
      <c r="I9" s="22">
        <f t="shared" si="6"/>
        <v>0</v>
      </c>
      <c r="J9" s="22">
        <v>126348698.34999999</v>
      </c>
      <c r="K9" s="22">
        <f t="shared" si="1"/>
        <v>0</v>
      </c>
      <c r="L9" s="22">
        <v>126348698.34999999</v>
      </c>
      <c r="M9" s="22">
        <f t="shared" si="2"/>
        <v>0</v>
      </c>
      <c r="N9" s="22">
        <v>126348698.34999999</v>
      </c>
      <c r="O9" s="22">
        <f t="shared" si="3"/>
        <v>0</v>
      </c>
      <c r="P9" s="22">
        <v>126348698.34999999</v>
      </c>
      <c r="Q9" s="22">
        <f t="shared" si="7"/>
        <v>0</v>
      </c>
      <c r="R9" s="22">
        <f t="shared" si="4"/>
        <v>126348698.34999999</v>
      </c>
    </row>
    <row r="10" spans="1:19" ht="30" x14ac:dyDescent="0.25">
      <c r="A10" s="19">
        <v>1231.06</v>
      </c>
      <c r="B10" s="18" t="s">
        <v>25</v>
      </c>
      <c r="C10" s="22">
        <v>37321378.93</v>
      </c>
      <c r="D10" s="22">
        <v>37321378.93</v>
      </c>
      <c r="E10" s="22">
        <f t="shared" si="0"/>
        <v>0</v>
      </c>
      <c r="F10" s="22">
        <v>37321378.93</v>
      </c>
      <c r="G10" s="22">
        <f t="shared" si="5"/>
        <v>0</v>
      </c>
      <c r="H10" s="22">
        <v>37321378.93</v>
      </c>
      <c r="I10" s="22">
        <f t="shared" si="6"/>
        <v>0</v>
      </c>
      <c r="J10" s="22">
        <v>37321378.93</v>
      </c>
      <c r="K10" s="22">
        <f t="shared" si="1"/>
        <v>0</v>
      </c>
      <c r="L10" s="22">
        <v>37321378.93</v>
      </c>
      <c r="M10" s="22">
        <f t="shared" si="2"/>
        <v>0</v>
      </c>
      <c r="N10" s="22">
        <v>37321378.93</v>
      </c>
      <c r="O10" s="22">
        <f t="shared" si="3"/>
        <v>0</v>
      </c>
      <c r="P10" s="22">
        <v>37321378.93</v>
      </c>
      <c r="Q10" s="22">
        <f t="shared" si="7"/>
        <v>0</v>
      </c>
      <c r="R10" s="22">
        <f t="shared" si="4"/>
        <v>37321378.93</v>
      </c>
      <c r="S10" s="17"/>
    </row>
    <row r="11" spans="1:19" ht="45" x14ac:dyDescent="0.25">
      <c r="A11" s="19">
        <v>1232.01</v>
      </c>
      <c r="B11" s="18" t="s">
        <v>26</v>
      </c>
      <c r="C11" s="22">
        <v>111513.39</v>
      </c>
      <c r="D11" s="22">
        <v>111513.39</v>
      </c>
      <c r="E11" s="22">
        <f t="shared" si="0"/>
        <v>0</v>
      </c>
      <c r="F11" s="22">
        <v>111513.39</v>
      </c>
      <c r="G11" s="22">
        <f t="shared" si="5"/>
        <v>0</v>
      </c>
      <c r="H11" s="22">
        <v>111513.39</v>
      </c>
      <c r="I11" s="22">
        <f t="shared" si="6"/>
        <v>0</v>
      </c>
      <c r="J11" s="22">
        <v>111513.39</v>
      </c>
      <c r="K11" s="22">
        <f t="shared" si="1"/>
        <v>0</v>
      </c>
      <c r="L11" s="22">
        <v>111513.39</v>
      </c>
      <c r="M11" s="22">
        <f t="shared" si="2"/>
        <v>0</v>
      </c>
      <c r="N11" s="22">
        <v>111513.39</v>
      </c>
      <c r="O11" s="22">
        <f t="shared" si="3"/>
        <v>0</v>
      </c>
      <c r="P11" s="22">
        <v>111513.39</v>
      </c>
      <c r="Q11" s="22">
        <f t="shared" si="7"/>
        <v>0</v>
      </c>
      <c r="R11" s="22">
        <f t="shared" si="4"/>
        <v>111513.39</v>
      </c>
    </row>
    <row r="12" spans="1:19" ht="45" x14ac:dyDescent="0.25">
      <c r="A12" s="19">
        <v>1232.02</v>
      </c>
      <c r="B12" s="18" t="s">
        <v>27</v>
      </c>
      <c r="C12" s="22">
        <v>9333445.5399999991</v>
      </c>
      <c r="D12" s="22">
        <v>9333445.5399999991</v>
      </c>
      <c r="E12" s="22">
        <f t="shared" si="0"/>
        <v>0</v>
      </c>
      <c r="F12" s="22">
        <v>9333445.5399999991</v>
      </c>
      <c r="G12" s="22">
        <f t="shared" si="5"/>
        <v>0</v>
      </c>
      <c r="H12" s="22">
        <v>9333445.5399999991</v>
      </c>
      <c r="I12" s="22">
        <f t="shared" si="6"/>
        <v>0</v>
      </c>
      <c r="J12" s="22">
        <v>9333445.5399999991</v>
      </c>
      <c r="K12" s="22">
        <f t="shared" si="1"/>
        <v>0</v>
      </c>
      <c r="L12" s="22">
        <v>9333445.5399999991</v>
      </c>
      <c r="M12" s="22">
        <f t="shared" si="2"/>
        <v>0</v>
      </c>
      <c r="N12" s="22">
        <v>9333445.5399999991</v>
      </c>
      <c r="O12" s="22">
        <f t="shared" si="3"/>
        <v>0</v>
      </c>
      <c r="P12" s="22">
        <v>9333445.5399999991</v>
      </c>
      <c r="Q12" s="22">
        <f t="shared" si="7"/>
        <v>0</v>
      </c>
      <c r="R12" s="22">
        <f t="shared" si="4"/>
        <v>9333445.5399999991</v>
      </c>
    </row>
    <row r="13" spans="1:19" ht="15" x14ac:dyDescent="0.25">
      <c r="A13" s="19">
        <v>1232.03</v>
      </c>
      <c r="B13" s="18" t="s">
        <v>28</v>
      </c>
      <c r="C13" s="22">
        <v>41503295.689999998</v>
      </c>
      <c r="D13" s="22">
        <v>41503295.689999998</v>
      </c>
      <c r="E13" s="22">
        <f t="shared" si="0"/>
        <v>0</v>
      </c>
      <c r="F13" s="22">
        <v>41503295.689999998</v>
      </c>
      <c r="G13" s="22">
        <f t="shared" si="5"/>
        <v>0</v>
      </c>
      <c r="H13" s="22">
        <v>41504452.829999998</v>
      </c>
      <c r="I13" s="22">
        <f t="shared" si="6"/>
        <v>1157.140000000596</v>
      </c>
      <c r="J13" s="22">
        <v>41522479.609999999</v>
      </c>
      <c r="K13" s="22">
        <f t="shared" si="1"/>
        <v>18026.780000001192</v>
      </c>
      <c r="L13" s="22">
        <v>41533930.5</v>
      </c>
      <c r="M13" s="22">
        <f t="shared" si="2"/>
        <v>11450.890000000596</v>
      </c>
      <c r="N13" s="22">
        <v>41637856.409999996</v>
      </c>
      <c r="O13" s="22">
        <f t="shared" si="3"/>
        <v>103925.90999999642</v>
      </c>
      <c r="P13" s="22">
        <v>41652708.200000003</v>
      </c>
      <c r="Q13" s="22">
        <f t="shared" si="7"/>
        <v>14851.790000006557</v>
      </c>
      <c r="R13" s="22">
        <f t="shared" si="4"/>
        <v>41533930.5</v>
      </c>
    </row>
    <row r="14" spans="1:19" ht="30" x14ac:dyDescent="0.25">
      <c r="A14" s="19">
        <v>1232.04</v>
      </c>
      <c r="B14" s="18" t="s">
        <v>29</v>
      </c>
      <c r="C14" s="22">
        <v>1487385.07</v>
      </c>
      <c r="D14" s="22">
        <v>1487385.07</v>
      </c>
      <c r="E14" s="22">
        <f t="shared" si="0"/>
        <v>0</v>
      </c>
      <c r="F14" s="22">
        <v>1487385.07</v>
      </c>
      <c r="G14" s="22">
        <f t="shared" si="5"/>
        <v>0</v>
      </c>
      <c r="H14" s="22">
        <v>1487385.07</v>
      </c>
      <c r="I14" s="22">
        <f t="shared" si="6"/>
        <v>0</v>
      </c>
      <c r="J14" s="22">
        <v>1487385.07</v>
      </c>
      <c r="K14" s="22">
        <f t="shared" si="1"/>
        <v>0</v>
      </c>
      <c r="L14" s="22">
        <v>1487385.07</v>
      </c>
      <c r="M14" s="22">
        <f t="shared" si="2"/>
        <v>0</v>
      </c>
      <c r="N14" s="22">
        <v>1501434.18</v>
      </c>
      <c r="O14" s="22">
        <f t="shared" si="3"/>
        <v>14049.10999999987</v>
      </c>
      <c r="P14" s="22">
        <v>1501434.18</v>
      </c>
      <c r="Q14" s="22">
        <f t="shared" si="7"/>
        <v>0</v>
      </c>
      <c r="R14" s="22">
        <f t="shared" si="4"/>
        <v>1487385.07</v>
      </c>
    </row>
    <row r="15" spans="1:19" ht="45" x14ac:dyDescent="0.25">
      <c r="A15" s="19">
        <v>1232.05</v>
      </c>
      <c r="B15" s="18" t="s">
        <v>30</v>
      </c>
      <c r="C15" s="22">
        <v>3534265.55</v>
      </c>
      <c r="D15" s="22">
        <v>3534265.55</v>
      </c>
      <c r="E15" s="22">
        <f t="shared" si="0"/>
        <v>0</v>
      </c>
      <c r="F15" s="22">
        <v>3534265.55</v>
      </c>
      <c r="G15" s="22">
        <f t="shared" si="5"/>
        <v>0</v>
      </c>
      <c r="H15" s="22">
        <v>3534265.55</v>
      </c>
      <c r="I15" s="22">
        <f t="shared" si="6"/>
        <v>0</v>
      </c>
      <c r="J15" s="22">
        <v>3534265.55</v>
      </c>
      <c r="K15" s="22">
        <f t="shared" si="1"/>
        <v>0</v>
      </c>
      <c r="L15" s="22">
        <v>3544960.19</v>
      </c>
      <c r="M15" s="22">
        <f t="shared" si="2"/>
        <v>10694.64000000013</v>
      </c>
      <c r="N15" s="22">
        <v>3552101.27</v>
      </c>
      <c r="O15" s="22">
        <f t="shared" si="3"/>
        <v>7141.0800000000745</v>
      </c>
      <c r="P15" s="22">
        <v>3554592.34</v>
      </c>
      <c r="Q15" s="22">
        <f t="shared" si="7"/>
        <v>2491.0699999998324</v>
      </c>
      <c r="R15" s="22">
        <f t="shared" si="4"/>
        <v>3544960.19</v>
      </c>
    </row>
    <row r="16" spans="1:19" ht="45" x14ac:dyDescent="0.25">
      <c r="A16" s="19">
        <v>1232.06</v>
      </c>
      <c r="B16" s="18" t="s">
        <v>31</v>
      </c>
      <c r="C16" s="22">
        <v>135886232.59</v>
      </c>
      <c r="D16" s="22">
        <v>135886232.59</v>
      </c>
      <c r="E16" s="22">
        <f t="shared" si="0"/>
        <v>0</v>
      </c>
      <c r="F16" s="22">
        <v>135886232.59</v>
      </c>
      <c r="G16" s="22">
        <f t="shared" si="5"/>
        <v>0</v>
      </c>
      <c r="H16" s="22">
        <v>135886232.59</v>
      </c>
      <c r="I16" s="22">
        <f t="shared" si="6"/>
        <v>0</v>
      </c>
      <c r="J16" s="22">
        <v>135886232.59</v>
      </c>
      <c r="K16" s="22">
        <f t="shared" si="1"/>
        <v>0</v>
      </c>
      <c r="L16" s="22">
        <v>135886232.59</v>
      </c>
      <c r="M16" s="22">
        <f t="shared" si="2"/>
        <v>0</v>
      </c>
      <c r="N16" s="22">
        <v>135886232.59</v>
      </c>
      <c r="O16" s="22">
        <f t="shared" si="3"/>
        <v>0</v>
      </c>
      <c r="P16" s="22">
        <v>135886232.59</v>
      </c>
      <c r="Q16" s="22">
        <f t="shared" si="7"/>
        <v>0</v>
      </c>
      <c r="R16" s="22">
        <f t="shared" si="4"/>
        <v>135886232.59</v>
      </c>
    </row>
    <row r="17" spans="1:19" ht="15" x14ac:dyDescent="0.25">
      <c r="A17" s="19">
        <v>1232.07</v>
      </c>
      <c r="B17" s="18" t="s">
        <v>32</v>
      </c>
      <c r="C17" s="22">
        <v>75595579</v>
      </c>
      <c r="D17" s="22">
        <v>75595579</v>
      </c>
      <c r="E17" s="22">
        <f t="shared" si="0"/>
        <v>0</v>
      </c>
      <c r="F17" s="22">
        <v>75595579</v>
      </c>
      <c r="G17" s="22">
        <f t="shared" si="5"/>
        <v>0</v>
      </c>
      <c r="H17" s="22">
        <v>75595579</v>
      </c>
      <c r="I17" s="22">
        <f t="shared" si="6"/>
        <v>0</v>
      </c>
      <c r="J17" s="22">
        <v>75997364.709999993</v>
      </c>
      <c r="K17" s="22">
        <f t="shared" si="1"/>
        <v>401785.70999999344</v>
      </c>
      <c r="L17" s="22">
        <v>75997364.709999993</v>
      </c>
      <c r="M17" s="22">
        <f t="shared" si="2"/>
        <v>0</v>
      </c>
      <c r="N17" s="22">
        <v>76300623.640000001</v>
      </c>
      <c r="O17" s="22">
        <f t="shared" si="3"/>
        <v>303258.93000000715</v>
      </c>
      <c r="P17" s="22">
        <v>76333462.930000007</v>
      </c>
      <c r="Q17" s="22">
        <f t="shared" si="7"/>
        <v>32839.290000006557</v>
      </c>
      <c r="R17" s="22">
        <f t="shared" si="4"/>
        <v>75997364.709999993</v>
      </c>
    </row>
    <row r="18" spans="1:19" ht="15" x14ac:dyDescent="0.25">
      <c r="A18" s="19">
        <v>1232.08</v>
      </c>
      <c r="B18" s="18" t="s">
        <v>33</v>
      </c>
      <c r="C18" s="22">
        <v>1988172.83</v>
      </c>
      <c r="D18" s="22">
        <v>1988172.83</v>
      </c>
      <c r="E18" s="22">
        <f t="shared" si="0"/>
        <v>0</v>
      </c>
      <c r="F18" s="22">
        <v>1988172.83</v>
      </c>
      <c r="G18" s="22">
        <f t="shared" si="5"/>
        <v>0</v>
      </c>
      <c r="H18" s="22">
        <v>1988172.83</v>
      </c>
      <c r="I18" s="22">
        <f t="shared" si="6"/>
        <v>0</v>
      </c>
      <c r="J18" s="22">
        <v>1988172.83</v>
      </c>
      <c r="K18" s="22">
        <f t="shared" si="1"/>
        <v>0</v>
      </c>
      <c r="L18" s="22">
        <v>1988172.83</v>
      </c>
      <c r="M18" s="22">
        <f t="shared" si="2"/>
        <v>0</v>
      </c>
      <c r="N18" s="22">
        <v>1988172.83</v>
      </c>
      <c r="O18" s="22">
        <f t="shared" si="3"/>
        <v>0</v>
      </c>
      <c r="P18" s="22">
        <v>1988172.83</v>
      </c>
      <c r="Q18" s="22">
        <f t="shared" si="7"/>
        <v>0</v>
      </c>
      <c r="R18" s="22">
        <f t="shared" si="4"/>
        <v>1988172.83</v>
      </c>
    </row>
    <row r="19" spans="1:19" ht="26.25" customHeight="1" x14ac:dyDescent="0.25">
      <c r="A19" s="20">
        <v>1233</v>
      </c>
      <c r="B19" s="24" t="s">
        <v>34</v>
      </c>
      <c r="C19" s="22">
        <v>40974846.869999997</v>
      </c>
      <c r="D19" s="22">
        <v>40974846.869999997</v>
      </c>
      <c r="E19" s="22">
        <f t="shared" si="0"/>
        <v>0</v>
      </c>
      <c r="F19" s="22">
        <v>40974846.869999997</v>
      </c>
      <c r="G19" s="22">
        <f t="shared" si="5"/>
        <v>0</v>
      </c>
      <c r="H19" s="22">
        <v>40974846.869999997</v>
      </c>
      <c r="I19" s="22">
        <f t="shared" si="6"/>
        <v>0</v>
      </c>
      <c r="J19" s="22">
        <v>40974846.869999997</v>
      </c>
      <c r="K19" s="22">
        <f t="shared" si="1"/>
        <v>0</v>
      </c>
      <c r="L19" s="22">
        <v>40974846.869999997</v>
      </c>
      <c r="M19" s="22">
        <f t="shared" si="2"/>
        <v>0</v>
      </c>
      <c r="N19" s="22">
        <v>40974846.869999997</v>
      </c>
      <c r="O19" s="22">
        <f t="shared" si="3"/>
        <v>0</v>
      </c>
      <c r="P19" s="22">
        <v>40974846.869999997</v>
      </c>
      <c r="Q19" s="22">
        <f t="shared" si="7"/>
        <v>0</v>
      </c>
      <c r="R19" s="22">
        <f t="shared" si="4"/>
        <v>40974846.869999997</v>
      </c>
    </row>
    <row r="20" spans="1:19" ht="30" x14ac:dyDescent="0.25">
      <c r="A20" s="20">
        <v>1234</v>
      </c>
      <c r="B20" s="24" t="s">
        <v>35</v>
      </c>
      <c r="C20" s="22">
        <v>78029031.769999996</v>
      </c>
      <c r="D20" s="22">
        <v>78029031.769999996</v>
      </c>
      <c r="E20" s="22">
        <f t="shared" si="0"/>
        <v>0</v>
      </c>
      <c r="F20" s="22">
        <v>78029031.769999996</v>
      </c>
      <c r="G20" s="22">
        <f t="shared" si="5"/>
        <v>0</v>
      </c>
      <c r="H20" s="22">
        <v>78029031.769999996</v>
      </c>
      <c r="I20" s="22">
        <f t="shared" si="6"/>
        <v>0</v>
      </c>
      <c r="J20" s="22">
        <v>78029031.769999996</v>
      </c>
      <c r="K20" s="22">
        <f t="shared" si="1"/>
        <v>0</v>
      </c>
      <c r="L20" s="22">
        <v>78029031.769999996</v>
      </c>
      <c r="M20" s="22">
        <f t="shared" si="2"/>
        <v>0</v>
      </c>
      <c r="N20" s="22">
        <v>78029031.769999996</v>
      </c>
      <c r="O20" s="22">
        <f t="shared" si="3"/>
        <v>0</v>
      </c>
      <c r="P20" s="22">
        <v>84415415.700000003</v>
      </c>
      <c r="Q20" s="22">
        <f t="shared" si="7"/>
        <v>6386383.9300000072</v>
      </c>
      <c r="R20" s="22">
        <f t="shared" si="4"/>
        <v>78029031.769999996</v>
      </c>
    </row>
    <row r="21" spans="1:19" ht="30" x14ac:dyDescent="0.25">
      <c r="A21" s="20">
        <v>1235</v>
      </c>
      <c r="B21" s="24" t="s">
        <v>36</v>
      </c>
      <c r="C21" s="22">
        <v>3821016.78</v>
      </c>
      <c r="D21" s="22">
        <v>3821016.78</v>
      </c>
      <c r="E21" s="22">
        <f t="shared" si="0"/>
        <v>0</v>
      </c>
      <c r="F21" s="22">
        <v>3821016.78</v>
      </c>
      <c r="G21" s="22">
        <f t="shared" si="5"/>
        <v>0</v>
      </c>
      <c r="H21" s="22">
        <v>3821016.78</v>
      </c>
      <c r="I21" s="22">
        <f t="shared" si="6"/>
        <v>0</v>
      </c>
      <c r="J21" s="22">
        <v>3821016.78</v>
      </c>
      <c r="K21" s="22">
        <f t="shared" si="1"/>
        <v>0</v>
      </c>
      <c r="L21" s="22">
        <v>3821016.78</v>
      </c>
      <c r="M21" s="22">
        <f t="shared" si="2"/>
        <v>0</v>
      </c>
      <c r="N21" s="22">
        <v>3821016.78</v>
      </c>
      <c r="O21" s="22">
        <f t="shared" si="3"/>
        <v>0</v>
      </c>
      <c r="P21" s="22">
        <v>3821016.78</v>
      </c>
      <c r="Q21" s="22">
        <f t="shared" si="7"/>
        <v>0</v>
      </c>
      <c r="R21" s="22">
        <f t="shared" si="4"/>
        <v>3821016.78</v>
      </c>
    </row>
    <row r="22" spans="1:19" ht="26.25" customHeight="1" x14ac:dyDescent="0.25">
      <c r="A22" s="20">
        <v>1236</v>
      </c>
      <c r="B22" s="24" t="s">
        <v>37</v>
      </c>
      <c r="C22" s="22">
        <v>168653.5</v>
      </c>
      <c r="D22" s="22">
        <v>168653.5</v>
      </c>
      <c r="E22" s="22">
        <f t="shared" si="0"/>
        <v>0</v>
      </c>
      <c r="F22" s="22">
        <v>168653.5</v>
      </c>
      <c r="G22" s="22">
        <f t="shared" si="5"/>
        <v>0</v>
      </c>
      <c r="H22" s="22">
        <v>168653.5</v>
      </c>
      <c r="I22" s="22">
        <f t="shared" si="6"/>
        <v>0</v>
      </c>
      <c r="J22" s="22">
        <v>168653.5</v>
      </c>
      <c r="K22" s="22">
        <f t="shared" si="1"/>
        <v>0</v>
      </c>
      <c r="L22" s="22">
        <v>168653.5</v>
      </c>
      <c r="M22" s="22">
        <f t="shared" si="2"/>
        <v>0</v>
      </c>
      <c r="N22" s="22">
        <v>168653.5</v>
      </c>
      <c r="O22" s="22">
        <f t="shared" si="3"/>
        <v>0</v>
      </c>
      <c r="P22" s="22">
        <v>168653.5</v>
      </c>
      <c r="Q22" s="22">
        <f t="shared" si="7"/>
        <v>0</v>
      </c>
      <c r="R22" s="22">
        <f t="shared" si="4"/>
        <v>168653.5</v>
      </c>
    </row>
    <row r="23" spans="1:19" ht="30" x14ac:dyDescent="0.25">
      <c r="A23" s="19">
        <v>1237.01</v>
      </c>
      <c r="B23" s="18" t="s">
        <v>38</v>
      </c>
      <c r="C23" s="22">
        <v>1282446.07</v>
      </c>
      <c r="D23" s="22">
        <v>1282446.07</v>
      </c>
      <c r="E23" s="22">
        <f t="shared" si="0"/>
        <v>0</v>
      </c>
      <c r="F23" s="22">
        <v>1282446.07</v>
      </c>
      <c r="G23" s="22">
        <f t="shared" si="5"/>
        <v>0</v>
      </c>
      <c r="H23" s="22">
        <v>1282446.07</v>
      </c>
      <c r="I23" s="22">
        <f t="shared" si="6"/>
        <v>0</v>
      </c>
      <c r="J23" s="22">
        <v>1282446.07</v>
      </c>
      <c r="K23" s="22">
        <f t="shared" si="1"/>
        <v>0</v>
      </c>
      <c r="L23" s="22">
        <v>1282446.07</v>
      </c>
      <c r="M23" s="22">
        <f t="shared" si="2"/>
        <v>0</v>
      </c>
      <c r="N23" s="22">
        <v>1282446.07</v>
      </c>
      <c r="O23" s="22">
        <f t="shared" si="3"/>
        <v>0</v>
      </c>
      <c r="P23" s="22">
        <v>1287446.07</v>
      </c>
      <c r="Q23" s="22">
        <f t="shared" si="7"/>
        <v>5000</v>
      </c>
      <c r="R23" s="22">
        <f t="shared" si="4"/>
        <v>1282446.07</v>
      </c>
    </row>
    <row r="24" spans="1:19" ht="45" x14ac:dyDescent="0.25">
      <c r="A24" s="19">
        <v>1237.02</v>
      </c>
      <c r="B24" s="18" t="s">
        <v>39</v>
      </c>
      <c r="C24" s="22">
        <v>772420.09</v>
      </c>
      <c r="D24" s="22">
        <v>772420.09</v>
      </c>
      <c r="E24" s="22">
        <f t="shared" si="0"/>
        <v>0</v>
      </c>
      <c r="F24" s="22">
        <v>772420.09</v>
      </c>
      <c r="G24" s="22">
        <f t="shared" si="5"/>
        <v>0</v>
      </c>
      <c r="H24" s="22">
        <v>772420.09</v>
      </c>
      <c r="I24" s="22">
        <f t="shared" si="6"/>
        <v>0</v>
      </c>
      <c r="J24" s="22">
        <v>772420.09</v>
      </c>
      <c r="K24" s="22">
        <f t="shared" si="1"/>
        <v>0</v>
      </c>
      <c r="L24" s="22">
        <v>772420.09</v>
      </c>
      <c r="M24" s="22">
        <f t="shared" si="2"/>
        <v>0</v>
      </c>
      <c r="N24" s="22">
        <v>772420.09</v>
      </c>
      <c r="O24" s="22">
        <f t="shared" si="3"/>
        <v>0</v>
      </c>
      <c r="P24" s="22">
        <v>772420.09</v>
      </c>
      <c r="Q24" s="22">
        <f t="shared" si="7"/>
        <v>0</v>
      </c>
      <c r="R24" s="22">
        <f t="shared" si="4"/>
        <v>772420.09</v>
      </c>
    </row>
    <row r="25" spans="1:19" ht="30" x14ac:dyDescent="0.25">
      <c r="A25" s="19">
        <v>1237.03</v>
      </c>
      <c r="B25" s="18" t="s">
        <v>40</v>
      </c>
      <c r="C25" s="22">
        <v>2248104.9700000002</v>
      </c>
      <c r="D25" s="22">
        <v>2248104.9700000002</v>
      </c>
      <c r="E25" s="22">
        <f t="shared" si="0"/>
        <v>0</v>
      </c>
      <c r="F25" s="22">
        <v>2248104.9700000002</v>
      </c>
      <c r="G25" s="22">
        <f t="shared" si="5"/>
        <v>0</v>
      </c>
      <c r="H25" s="22">
        <v>2248104.9700000002</v>
      </c>
      <c r="I25" s="22">
        <f t="shared" si="6"/>
        <v>0</v>
      </c>
      <c r="J25" s="22">
        <v>2285135.3199999998</v>
      </c>
      <c r="K25" s="22">
        <f t="shared" si="1"/>
        <v>37030.349999999627</v>
      </c>
      <c r="L25" s="22">
        <v>2268367.46</v>
      </c>
      <c r="M25" s="22">
        <f t="shared" si="2"/>
        <v>-16767.85999999987</v>
      </c>
      <c r="N25" s="22">
        <v>2268367.46</v>
      </c>
      <c r="O25" s="22">
        <f t="shared" si="3"/>
        <v>0</v>
      </c>
      <c r="P25" s="22">
        <v>2283394.25</v>
      </c>
      <c r="Q25" s="22">
        <f t="shared" si="7"/>
        <v>15026.790000000037</v>
      </c>
      <c r="R25" s="22">
        <f t="shared" si="4"/>
        <v>2268367.46</v>
      </c>
    </row>
    <row r="26" spans="1:19" ht="30" x14ac:dyDescent="0.25">
      <c r="A26" s="19">
        <v>1237.04</v>
      </c>
      <c r="B26" s="18" t="s">
        <v>41</v>
      </c>
      <c r="C26" s="22">
        <v>9754197.8599999994</v>
      </c>
      <c r="D26" s="22">
        <v>9754197.8599999994</v>
      </c>
      <c r="E26" s="22">
        <f t="shared" si="0"/>
        <v>0</v>
      </c>
      <c r="F26" s="22">
        <v>9754197.8599999994</v>
      </c>
      <c r="G26" s="22">
        <f t="shared" si="5"/>
        <v>0</v>
      </c>
      <c r="H26" s="22">
        <v>9754197.8599999994</v>
      </c>
      <c r="I26" s="22">
        <f t="shared" si="6"/>
        <v>0</v>
      </c>
      <c r="J26" s="22">
        <v>9766579.8000000007</v>
      </c>
      <c r="K26" s="22">
        <f t="shared" si="1"/>
        <v>12381.940000001341</v>
      </c>
      <c r="L26" s="22">
        <v>9777136.5</v>
      </c>
      <c r="M26" s="22">
        <f t="shared" si="2"/>
        <v>10556.699999999255</v>
      </c>
      <c r="N26" s="22">
        <v>9780350.7899999991</v>
      </c>
      <c r="O26" s="22">
        <f t="shared" si="3"/>
        <v>3214.2899999991059</v>
      </c>
      <c r="P26" s="22">
        <v>9804201.2400000002</v>
      </c>
      <c r="Q26" s="22">
        <f t="shared" si="7"/>
        <v>23850.450000001118</v>
      </c>
      <c r="R26" s="22">
        <f t="shared" si="4"/>
        <v>9777136.5</v>
      </c>
    </row>
    <row r="27" spans="1:19" ht="45" x14ac:dyDescent="0.25">
      <c r="A27" s="19">
        <v>1237.05</v>
      </c>
      <c r="B27" s="18" t="s">
        <v>42</v>
      </c>
      <c r="C27" s="22">
        <v>10964562.5</v>
      </c>
      <c r="D27" s="22">
        <v>10964562.5</v>
      </c>
      <c r="E27" s="22">
        <f t="shared" si="0"/>
        <v>0</v>
      </c>
      <c r="F27" s="22">
        <v>10964562.5</v>
      </c>
      <c r="G27" s="22">
        <f t="shared" si="5"/>
        <v>0</v>
      </c>
      <c r="H27" s="22">
        <v>10964562.5</v>
      </c>
      <c r="I27" s="22">
        <f t="shared" si="6"/>
        <v>0</v>
      </c>
      <c r="J27" s="22">
        <v>10964562.5</v>
      </c>
      <c r="K27" s="22">
        <f t="shared" si="1"/>
        <v>0</v>
      </c>
      <c r="L27" s="22">
        <v>11004258.92</v>
      </c>
      <c r="M27" s="22">
        <f t="shared" si="2"/>
        <v>39696.419999999925</v>
      </c>
      <c r="N27" s="22">
        <v>11007825.880000001</v>
      </c>
      <c r="O27" s="22">
        <f t="shared" si="3"/>
        <v>3566.9600000008941</v>
      </c>
      <c r="P27" s="22">
        <v>11057311.59</v>
      </c>
      <c r="Q27" s="22">
        <f t="shared" si="7"/>
        <v>49485.709999999031</v>
      </c>
      <c r="R27" s="22">
        <f t="shared" si="4"/>
        <v>11004258.92</v>
      </c>
    </row>
    <row r="28" spans="1:19" ht="15" x14ac:dyDescent="0.25">
      <c r="A28" s="19">
        <v>1237.06</v>
      </c>
      <c r="B28" s="18" t="s">
        <v>43</v>
      </c>
      <c r="C28" s="22">
        <v>44116352.859999999</v>
      </c>
      <c r="D28" s="22">
        <v>44116352.859999999</v>
      </c>
      <c r="E28" s="22">
        <f t="shared" si="0"/>
        <v>0</v>
      </c>
      <c r="F28" s="22">
        <v>44116352.859999999</v>
      </c>
      <c r="G28" s="22">
        <f t="shared" si="5"/>
        <v>0</v>
      </c>
      <c r="H28" s="22">
        <v>44267022.509999998</v>
      </c>
      <c r="I28" s="22">
        <f t="shared" si="6"/>
        <v>150669.64999999851</v>
      </c>
      <c r="J28" s="22">
        <v>44262469.829999998</v>
      </c>
      <c r="K28" s="22">
        <f t="shared" si="1"/>
        <v>-4552.679999999702</v>
      </c>
      <c r="L28" s="22">
        <v>44296890.670000002</v>
      </c>
      <c r="M28" s="22">
        <f t="shared" si="2"/>
        <v>34420.840000003576</v>
      </c>
      <c r="N28" s="22">
        <v>44428236.390000001</v>
      </c>
      <c r="O28" s="22">
        <f t="shared" si="3"/>
        <v>131345.71999999881</v>
      </c>
      <c r="P28" s="22">
        <v>44437375.670000002</v>
      </c>
      <c r="Q28" s="22">
        <f t="shared" si="7"/>
        <v>9139.2800000011921</v>
      </c>
      <c r="R28" s="22">
        <f t="shared" si="4"/>
        <v>44296890.670000002</v>
      </c>
    </row>
    <row r="29" spans="1:19" ht="30" x14ac:dyDescent="0.25">
      <c r="A29" s="19">
        <v>1237.07</v>
      </c>
      <c r="B29" s="18" t="s">
        <v>44</v>
      </c>
      <c r="C29" s="22">
        <v>1036271.18</v>
      </c>
      <c r="D29" s="22">
        <v>1036271.18</v>
      </c>
      <c r="E29" s="22">
        <f t="shared" si="0"/>
        <v>0</v>
      </c>
      <c r="F29" s="22">
        <v>1036271.18</v>
      </c>
      <c r="G29" s="22">
        <f t="shared" si="5"/>
        <v>0</v>
      </c>
      <c r="H29" s="22">
        <v>1044753.32</v>
      </c>
      <c r="I29" s="22">
        <f t="shared" si="6"/>
        <v>8482.1399999998976</v>
      </c>
      <c r="J29" s="22">
        <v>1044753.32</v>
      </c>
      <c r="K29" s="22">
        <f t="shared" si="1"/>
        <v>0</v>
      </c>
      <c r="L29" s="22">
        <v>1044753.32</v>
      </c>
      <c r="M29" s="22">
        <f t="shared" si="2"/>
        <v>0</v>
      </c>
      <c r="N29" s="22">
        <v>1044753.32</v>
      </c>
      <c r="O29" s="22">
        <f t="shared" si="3"/>
        <v>0</v>
      </c>
      <c r="P29" s="22">
        <v>1084686.3500000001</v>
      </c>
      <c r="Q29" s="22">
        <f t="shared" si="7"/>
        <v>39933.030000000144</v>
      </c>
      <c r="R29" s="22">
        <f t="shared" si="4"/>
        <v>1044753.32</v>
      </c>
    </row>
    <row r="30" spans="1:19" ht="30" x14ac:dyDescent="0.25">
      <c r="A30" s="19">
        <v>1237.08</v>
      </c>
      <c r="B30" s="18" t="s">
        <v>45</v>
      </c>
      <c r="C30" s="22">
        <v>98830307.359999999</v>
      </c>
      <c r="D30" s="22">
        <v>98830307.359999999</v>
      </c>
      <c r="E30" s="22">
        <f t="shared" si="0"/>
        <v>0</v>
      </c>
      <c r="F30" s="22">
        <v>98830307.359999999</v>
      </c>
      <c r="G30" s="22">
        <f t="shared" si="5"/>
        <v>0</v>
      </c>
      <c r="H30" s="22">
        <v>98830307.359999999</v>
      </c>
      <c r="I30" s="22">
        <f t="shared" si="6"/>
        <v>0</v>
      </c>
      <c r="J30" s="22">
        <v>98830307.359999999</v>
      </c>
      <c r="K30" s="22">
        <f t="shared" si="1"/>
        <v>0</v>
      </c>
      <c r="L30" s="22">
        <v>98830307.359999999</v>
      </c>
      <c r="M30" s="22">
        <f t="shared" si="2"/>
        <v>0</v>
      </c>
      <c r="N30" s="22">
        <v>98830307.359999999</v>
      </c>
      <c r="O30" s="22">
        <f t="shared" si="3"/>
        <v>0</v>
      </c>
      <c r="P30" s="22">
        <v>98830307.359999999</v>
      </c>
      <c r="Q30" s="22">
        <f t="shared" si="7"/>
        <v>0</v>
      </c>
      <c r="R30" s="22">
        <f t="shared" si="4"/>
        <v>98830307.359999999</v>
      </c>
    </row>
    <row r="31" spans="1:19" ht="30" x14ac:dyDescent="0.25">
      <c r="A31" s="20">
        <v>1241</v>
      </c>
      <c r="B31" s="24" t="s">
        <v>5</v>
      </c>
      <c r="C31" s="22">
        <v>2168716.0699999998</v>
      </c>
      <c r="D31" s="22">
        <v>2168716.0699999998</v>
      </c>
      <c r="E31" s="22">
        <f t="shared" si="0"/>
        <v>0</v>
      </c>
      <c r="F31" s="22">
        <v>2168716.0699999998</v>
      </c>
      <c r="G31" s="22">
        <f t="shared" si="5"/>
        <v>0</v>
      </c>
      <c r="H31" s="22">
        <v>2168716.0699999998</v>
      </c>
      <c r="I31" s="22">
        <f t="shared" si="6"/>
        <v>0</v>
      </c>
      <c r="J31" s="22">
        <v>2168716.0699999998</v>
      </c>
      <c r="K31" s="22">
        <f t="shared" si="1"/>
        <v>0</v>
      </c>
      <c r="L31" s="22">
        <v>2168716.0699999998</v>
      </c>
      <c r="M31" s="22">
        <f t="shared" si="2"/>
        <v>0</v>
      </c>
      <c r="N31" s="22">
        <v>2168716.0699999998</v>
      </c>
      <c r="O31" s="22">
        <f t="shared" si="3"/>
        <v>0</v>
      </c>
      <c r="P31" s="22">
        <v>2168716.0699999998</v>
      </c>
      <c r="Q31" s="22">
        <f t="shared" si="7"/>
        <v>0</v>
      </c>
      <c r="R31" s="22">
        <f t="shared" si="4"/>
        <v>2168716.0699999998</v>
      </c>
    </row>
    <row r="32" spans="1:19" ht="30" x14ac:dyDescent="0.25">
      <c r="A32" s="21">
        <v>1230</v>
      </c>
      <c r="B32" s="25" t="s">
        <v>15</v>
      </c>
      <c r="C32" s="23">
        <f>SUM(C7:C30)</f>
        <v>3151282360.8500004</v>
      </c>
      <c r="D32" s="23">
        <f>SUM(D7:D30)</f>
        <v>3151282360.8500004</v>
      </c>
      <c r="E32" s="23">
        <f>D32-C32</f>
        <v>0</v>
      </c>
      <c r="F32" s="23">
        <f>SUM(F7:F30)</f>
        <v>3151282360.8500004</v>
      </c>
      <c r="G32" s="23">
        <f t="shared" ref="G32:O32" si="8">SUM(G7:G30)</f>
        <v>0</v>
      </c>
      <c r="H32" s="23">
        <f>SUM(H7:H30)</f>
        <v>3151442669.7800007</v>
      </c>
      <c r="I32" s="23">
        <f t="shared" si="8"/>
        <v>160308.929999999</v>
      </c>
      <c r="J32" s="23">
        <f>SUM(J7:J30)</f>
        <v>3151907341.8800011</v>
      </c>
      <c r="K32" s="23">
        <f t="shared" si="8"/>
        <v>464672.0999999959</v>
      </c>
      <c r="L32" s="23">
        <f>SUM(L7:L30)</f>
        <v>3151997393.5100007</v>
      </c>
      <c r="M32" s="23">
        <f t="shared" si="8"/>
        <v>90051.630000003614</v>
      </c>
      <c r="N32" s="23">
        <f>SUM(N7:N30)</f>
        <v>3152563895.5099998</v>
      </c>
      <c r="O32" s="23">
        <f t="shared" si="8"/>
        <v>566502.00000000233</v>
      </c>
      <c r="P32" s="23">
        <f>SUM(P7:P30)</f>
        <v>3159142896.8499994</v>
      </c>
      <c r="Q32" s="23">
        <f>SUM(Q7:Q31)</f>
        <v>6579001.3400000222</v>
      </c>
      <c r="R32" s="23">
        <f>SUM(R7:R30)</f>
        <v>3151997393.5100007</v>
      </c>
      <c r="S32" s="17"/>
    </row>
    <row r="33" spans="1:18" ht="30" x14ac:dyDescent="0.25">
      <c r="A33" s="21">
        <v>2271</v>
      </c>
      <c r="B33" s="25" t="s">
        <v>16</v>
      </c>
      <c r="C33" s="23">
        <v>2172410441.5</v>
      </c>
      <c r="D33" s="23">
        <v>2181502545.0999999</v>
      </c>
      <c r="E33" s="23">
        <f>D33-C33</f>
        <v>9092103.5999999046</v>
      </c>
      <c r="F33" s="23">
        <v>2190587845.8600001</v>
      </c>
      <c r="G33" s="23">
        <f>F33-D33</f>
        <v>9085300.7600002289</v>
      </c>
      <c r="H33" s="23">
        <v>2200538896.23</v>
      </c>
      <c r="I33" s="23">
        <f>H33-F33</f>
        <v>9951050.3699998856</v>
      </c>
      <c r="J33" s="26">
        <v>2207514910.8699999</v>
      </c>
      <c r="K33" s="23">
        <f>J33-H33</f>
        <v>6976014.6399998665</v>
      </c>
      <c r="L33" s="23">
        <v>2216470436.1700001</v>
      </c>
      <c r="M33" s="23">
        <f>L33-J33</f>
        <v>8955525.3000001907</v>
      </c>
      <c r="N33" s="23">
        <v>2223941220.29</v>
      </c>
      <c r="O33" s="23">
        <f>N33-L33</f>
        <v>7470784.1199998856</v>
      </c>
      <c r="P33" s="23">
        <v>2233217212.0999999</v>
      </c>
      <c r="Q33" s="23">
        <f t="shared" si="7"/>
        <v>9275991.8099999428</v>
      </c>
      <c r="R33" s="23">
        <v>2207514910.8699999</v>
      </c>
    </row>
    <row r="34" spans="1:18" ht="15" x14ac:dyDescent="0.25">
      <c r="A34" s="32" t="s">
        <v>17</v>
      </c>
      <c r="B34" s="33"/>
      <c r="C34" s="23">
        <f>C32-C33</f>
        <v>978871919.35000038</v>
      </c>
      <c r="D34" s="23">
        <f t="shared" ref="D34:J34" si="9">D32-D33</f>
        <v>969779815.75000048</v>
      </c>
      <c r="E34" s="23">
        <f>D34-C34</f>
        <v>-9092103.5999999046</v>
      </c>
      <c r="F34" s="23">
        <f t="shared" si="9"/>
        <v>960694514.99000025</v>
      </c>
      <c r="G34" s="23">
        <f t="shared" si="9"/>
        <v>-9085300.7600002289</v>
      </c>
      <c r="H34" s="23">
        <f t="shared" si="9"/>
        <v>950903773.55000067</v>
      </c>
      <c r="I34" s="23">
        <f t="shared" si="9"/>
        <v>-9790741.4399998859</v>
      </c>
      <c r="J34" s="23">
        <f t="shared" si="9"/>
        <v>944392431.01000118</v>
      </c>
      <c r="K34" s="23">
        <f t="shared" ref="K34:P34" si="10">K32-K33</f>
        <v>-6511342.5399998706</v>
      </c>
      <c r="L34" s="23">
        <f t="shared" si="10"/>
        <v>935526957.34000063</v>
      </c>
      <c r="M34" s="23">
        <f t="shared" si="10"/>
        <v>-8865473.6700001881</v>
      </c>
      <c r="N34" s="23">
        <f t="shared" si="10"/>
        <v>928622675.21999979</v>
      </c>
      <c r="O34" s="23">
        <f t="shared" si="10"/>
        <v>-6904282.1199998837</v>
      </c>
      <c r="P34" s="23">
        <f t="shared" si="10"/>
        <v>925925684.74999952</v>
      </c>
      <c r="Q34" s="23">
        <f t="shared" si="7"/>
        <v>-2696990.470000267</v>
      </c>
      <c r="R34" s="23">
        <f t="shared" ref="R34" si="11">R32-R33</f>
        <v>944482482.64000082</v>
      </c>
    </row>
    <row r="36" spans="1:18" ht="26.25" customHeight="1" x14ac:dyDescent="0.25">
      <c r="L36" s="16"/>
    </row>
    <row r="37" spans="1:18" ht="26.25" customHeight="1" x14ac:dyDescent="0.25">
      <c r="L37" s="16"/>
    </row>
    <row r="38" spans="1:18" ht="26.25" customHeight="1" x14ac:dyDescent="0.25">
      <c r="L38" s="16"/>
      <c r="M38" s="17"/>
      <c r="O38" s="34" t="s">
        <v>20</v>
      </c>
      <c r="P38" s="34"/>
      <c r="Q38" s="34"/>
      <c r="R38" s="34"/>
    </row>
    <row r="39" spans="1:18" ht="26.25" customHeight="1" x14ac:dyDescent="0.25">
      <c r="B39" s="34" t="s">
        <v>18</v>
      </c>
      <c r="C39" s="34"/>
      <c r="D39" s="34"/>
      <c r="E39" s="1"/>
      <c r="F39" s="1"/>
      <c r="O39" s="34" t="s">
        <v>21</v>
      </c>
      <c r="P39" s="34"/>
      <c r="Q39" s="34"/>
      <c r="R39" s="34"/>
    </row>
    <row r="40" spans="1:18" ht="26.25" customHeight="1" x14ac:dyDescent="0.25">
      <c r="B40" s="34" t="s">
        <v>19</v>
      </c>
      <c r="C40" s="34"/>
      <c r="D40" s="34"/>
      <c r="E40" s="1"/>
      <c r="F40" s="1"/>
    </row>
    <row r="41" spans="1:18" ht="26.25" customHeight="1" x14ac:dyDescent="0.25">
      <c r="B41" s="1"/>
      <c r="C41" s="1"/>
      <c r="D41" s="1"/>
      <c r="E41" s="1"/>
      <c r="F41" s="1"/>
      <c r="G41" s="1"/>
      <c r="H41" s="1"/>
      <c r="I41" s="1"/>
    </row>
  </sheetData>
  <mergeCells count="27">
    <mergeCell ref="A1:R1"/>
    <mergeCell ref="A2:R2"/>
    <mergeCell ref="A3:R3"/>
    <mergeCell ref="A4:R4"/>
    <mergeCell ref="B5:B6"/>
    <mergeCell ref="A5:A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O5:O6"/>
    <mergeCell ref="R5:R6"/>
    <mergeCell ref="A34:B34"/>
    <mergeCell ref="B39:D39"/>
    <mergeCell ref="B40:D40"/>
    <mergeCell ref="O38:R38"/>
    <mergeCell ref="O39:R39"/>
    <mergeCell ref="J5:J6"/>
    <mergeCell ref="K5:K6"/>
    <mergeCell ref="L5:L6"/>
    <mergeCell ref="M5:M6"/>
    <mergeCell ref="N5:N6"/>
  </mergeCells>
  <conditionalFormatting sqref="A5">
    <cfRule type="timePeriod" dxfId="11" priority="17" timePeriod="yesterday">
      <formula>FLOOR(A5,1)=TODAY()-1</formula>
    </cfRule>
  </conditionalFormatting>
  <conditionalFormatting sqref="B5:O5 R5">
    <cfRule type="timePeriod" dxfId="10" priority="3" timePeriod="yesterday">
      <formula>FLOOR(B5,1)=TODAY()-1</formula>
    </cfRule>
  </conditionalFormatting>
  <conditionalFormatting sqref="P5">
    <cfRule type="timePeriod" dxfId="9" priority="2" timePeriod="yesterday">
      <formula>FLOOR(P5,1)=TODAY()-1</formula>
    </cfRule>
  </conditionalFormatting>
  <conditionalFormatting sqref="Q5">
    <cfRule type="timePeriod" dxfId="8" priority="1" timePeriod="yesterday">
      <formula>FLOOR(Q5,1)=TODAY()-1</formula>
    </cfRule>
  </conditionalFormatting>
  <pageMargins left="0.7" right="0.7" top="0.75" bottom="0.75" header="0.3" footer="0.3"/>
  <pageSetup orientation="portrait" r:id="rId1"/>
  <ignoredErrors>
    <ignoredError sqref="I33:I35 E32 E34 Q32:Q34" formula="1"/>
    <ignoredError sqref="C32:D32 M33 J32 L32 F32 H32:H33 N32 R33 O33 P32" formulaRange="1"/>
    <ignoredError sqref="I32 O32 K32 M32 G3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="110" zoomScaleNormal="110" workbookViewId="0">
      <selection activeCell="L8" sqref="L8"/>
    </sheetView>
  </sheetViews>
  <sheetFormatPr baseColWidth="10" defaultColWidth="7.140625" defaultRowHeight="15" x14ac:dyDescent="0.25"/>
  <cols>
    <col min="1" max="1" width="8.7109375" style="11" bestFit="1" customWidth="1"/>
    <col min="2" max="2" width="43.7109375" style="11" bestFit="1" customWidth="1"/>
    <col min="3" max="3" width="16.42578125" style="11" bestFit="1" customWidth="1"/>
    <col min="4" max="4" width="7" style="11" bestFit="1" customWidth="1"/>
    <col min="5" max="5" width="9" style="11" bestFit="1" customWidth="1"/>
    <col min="6" max="7" width="12.28515625" style="11" bestFit="1" customWidth="1"/>
    <col min="8" max="8" width="10.42578125" style="11" bestFit="1" customWidth="1"/>
    <col min="9" max="9" width="10.85546875" style="11" bestFit="1" customWidth="1"/>
    <col min="10" max="10" width="13.85546875" style="11" bestFit="1" customWidth="1"/>
    <col min="11" max="11" width="12.28515625" style="11" bestFit="1" customWidth="1"/>
    <col min="12" max="12" width="13.85546875" style="11" bestFit="1" customWidth="1"/>
    <col min="13" max="14" width="17.85546875" style="11" bestFit="1" customWidth="1"/>
    <col min="15" max="15" width="13.85546875" style="11" bestFit="1" customWidth="1"/>
    <col min="16" max="16384" width="7.140625" style="11"/>
  </cols>
  <sheetData>
    <row r="1" spans="1:14" x14ac:dyDescent="0.25">
      <c r="A1" s="43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x14ac:dyDescent="0.25">
      <c r="A2" s="43" t="s">
        <v>12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x14ac:dyDescent="0.25">
      <c r="A3" s="43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4" x14ac:dyDescent="0.25">
      <c r="A4" s="45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0" t="s">
        <v>3</v>
      </c>
      <c r="B5" s="40" t="s">
        <v>2</v>
      </c>
      <c r="C5" s="14" t="s">
        <v>1</v>
      </c>
      <c r="D5" s="14" t="s">
        <v>6</v>
      </c>
      <c r="E5" s="14" t="s">
        <v>6</v>
      </c>
      <c r="F5" s="14" t="s">
        <v>6</v>
      </c>
      <c r="G5" s="14" t="s">
        <v>6</v>
      </c>
      <c r="H5" s="10" t="s">
        <v>6</v>
      </c>
      <c r="I5" s="10" t="s">
        <v>6</v>
      </c>
      <c r="J5" s="10" t="s">
        <v>6</v>
      </c>
      <c r="K5" s="10" t="s">
        <v>6</v>
      </c>
      <c r="L5" s="10" t="s">
        <v>6</v>
      </c>
      <c r="M5" s="14" t="s">
        <v>0</v>
      </c>
    </row>
    <row r="6" spans="1:14" x14ac:dyDescent="0.25">
      <c r="A6" s="41"/>
      <c r="B6" s="42"/>
      <c r="C6" s="2">
        <v>44196</v>
      </c>
      <c r="D6" s="14" t="s">
        <v>7</v>
      </c>
      <c r="E6" s="14" t="s">
        <v>8</v>
      </c>
      <c r="F6" s="14" t="s">
        <v>9</v>
      </c>
      <c r="G6" s="14" t="s">
        <v>10</v>
      </c>
      <c r="H6" s="10" t="s">
        <v>47</v>
      </c>
      <c r="I6" s="10" t="s">
        <v>48</v>
      </c>
      <c r="J6" s="10" t="s">
        <v>49</v>
      </c>
      <c r="K6" s="10" t="s">
        <v>50</v>
      </c>
      <c r="L6" s="10" t="s">
        <v>51</v>
      </c>
      <c r="M6" s="15" t="s">
        <v>1</v>
      </c>
    </row>
    <row r="7" spans="1:14" x14ac:dyDescent="0.25">
      <c r="A7" s="3">
        <v>1231.03</v>
      </c>
      <c r="B7" s="12" t="s">
        <v>22</v>
      </c>
      <c r="C7" s="8">
        <v>2067057536.3299999</v>
      </c>
      <c r="D7" s="9">
        <v>0</v>
      </c>
      <c r="E7" s="9">
        <v>0</v>
      </c>
      <c r="F7" s="9">
        <v>0</v>
      </c>
      <c r="G7" s="9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4">
        <f>SUM(C7:L7)</f>
        <v>2067057536.3299999</v>
      </c>
    </row>
    <row r="8" spans="1:14" x14ac:dyDescent="0.25">
      <c r="A8" s="3">
        <v>1231.04</v>
      </c>
      <c r="B8" s="3" t="s">
        <v>23</v>
      </c>
      <c r="C8" s="8">
        <v>359116645.76999998</v>
      </c>
      <c r="D8" s="9">
        <v>0</v>
      </c>
      <c r="E8" s="9">
        <v>0</v>
      </c>
      <c r="F8" s="9">
        <v>0</v>
      </c>
      <c r="G8" s="9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4">
        <f t="shared" ref="M8:M33" si="0">SUM(C8:L8)</f>
        <v>359116645.76999998</v>
      </c>
    </row>
    <row r="9" spans="1:14" x14ac:dyDescent="0.25">
      <c r="A9" s="3">
        <v>1231.05</v>
      </c>
      <c r="B9" s="3" t="s">
        <v>24</v>
      </c>
      <c r="C9" s="8">
        <v>126348698.34999999</v>
      </c>
      <c r="D9" s="9">
        <v>0</v>
      </c>
      <c r="E9" s="9">
        <v>0</v>
      </c>
      <c r="F9" s="9">
        <v>0</v>
      </c>
      <c r="G9" s="9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4">
        <f t="shared" si="0"/>
        <v>126348698.34999999</v>
      </c>
    </row>
    <row r="10" spans="1:14" x14ac:dyDescent="0.25">
      <c r="A10" s="3">
        <v>1231.06</v>
      </c>
      <c r="B10" s="3" t="s">
        <v>25</v>
      </c>
      <c r="C10" s="8">
        <v>37321378.93</v>
      </c>
      <c r="D10" s="9">
        <v>0</v>
      </c>
      <c r="E10" s="9">
        <v>0</v>
      </c>
      <c r="F10" s="9">
        <v>0</v>
      </c>
      <c r="G10" s="9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4">
        <f t="shared" si="0"/>
        <v>37321378.93</v>
      </c>
      <c r="N10" s="27"/>
    </row>
    <row r="11" spans="1:14" x14ac:dyDescent="0.25">
      <c r="A11" s="3">
        <v>1232.01</v>
      </c>
      <c r="B11" s="3" t="s">
        <v>26</v>
      </c>
      <c r="C11" s="8">
        <v>111513.39</v>
      </c>
      <c r="D11" s="9">
        <v>0</v>
      </c>
      <c r="E11" s="9">
        <v>0</v>
      </c>
      <c r="F11" s="9">
        <v>0</v>
      </c>
      <c r="G11" s="9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4">
        <f t="shared" si="0"/>
        <v>111513.39</v>
      </c>
    </row>
    <row r="12" spans="1:14" x14ac:dyDescent="0.25">
      <c r="A12" s="3">
        <v>1232.02</v>
      </c>
      <c r="B12" s="3" t="s">
        <v>27</v>
      </c>
      <c r="C12" s="8">
        <v>9333445.5399999991</v>
      </c>
      <c r="D12" s="9">
        <v>0</v>
      </c>
      <c r="E12" s="9">
        <v>0</v>
      </c>
      <c r="F12" s="9">
        <v>0</v>
      </c>
      <c r="G12" s="9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4">
        <f t="shared" si="0"/>
        <v>9333445.5399999991</v>
      </c>
    </row>
    <row r="13" spans="1:14" x14ac:dyDescent="0.25">
      <c r="A13" s="3">
        <v>1232.03</v>
      </c>
      <c r="B13" s="3" t="s">
        <v>28</v>
      </c>
      <c r="C13" s="8">
        <v>41503295.689999998</v>
      </c>
      <c r="D13" s="9">
        <v>0</v>
      </c>
      <c r="E13" s="9">
        <v>0</v>
      </c>
      <c r="F13" s="4">
        <v>1157.140000000596</v>
      </c>
      <c r="G13" s="4">
        <v>18026.780000001192</v>
      </c>
      <c r="H13" s="8">
        <v>11450.890000000596</v>
      </c>
      <c r="I13" s="8">
        <v>103925.90999999642</v>
      </c>
      <c r="J13" s="22">
        <v>14851.790000006557</v>
      </c>
      <c r="K13" s="22">
        <v>111083.03</v>
      </c>
      <c r="L13" s="22">
        <v>77660.490000000005</v>
      </c>
      <c r="M13" s="4">
        <f t="shared" si="0"/>
        <v>41841451.720000006</v>
      </c>
    </row>
    <row r="14" spans="1:14" x14ac:dyDescent="0.25">
      <c r="A14" s="3">
        <v>1232.04</v>
      </c>
      <c r="B14" s="3" t="s">
        <v>29</v>
      </c>
      <c r="C14" s="8">
        <v>1487385.07</v>
      </c>
      <c r="D14" s="9">
        <v>0</v>
      </c>
      <c r="E14" s="9">
        <v>0</v>
      </c>
      <c r="F14" s="9">
        <v>0</v>
      </c>
      <c r="G14" s="9">
        <v>0</v>
      </c>
      <c r="H14" s="8">
        <v>0</v>
      </c>
      <c r="I14" s="8">
        <v>14049.10999999987</v>
      </c>
      <c r="J14" s="8">
        <v>0</v>
      </c>
      <c r="K14" s="8">
        <v>5357.14</v>
      </c>
      <c r="L14" s="8">
        <v>49107.14</v>
      </c>
      <c r="M14" s="4">
        <f t="shared" si="0"/>
        <v>1555898.4599999997</v>
      </c>
    </row>
    <row r="15" spans="1:14" x14ac:dyDescent="0.25">
      <c r="A15" s="3">
        <v>1232.05</v>
      </c>
      <c r="B15" s="3" t="s">
        <v>30</v>
      </c>
      <c r="C15" s="8">
        <v>3534265.55</v>
      </c>
      <c r="D15" s="9">
        <v>0</v>
      </c>
      <c r="E15" s="9">
        <v>0</v>
      </c>
      <c r="F15" s="9">
        <v>0</v>
      </c>
      <c r="G15" s="9">
        <v>0</v>
      </c>
      <c r="H15" s="8">
        <v>10694.64000000013</v>
      </c>
      <c r="I15" s="8">
        <v>7141.0800000000745</v>
      </c>
      <c r="J15" s="22">
        <v>2491.0699999998324</v>
      </c>
      <c r="K15" s="22">
        <v>12852.59</v>
      </c>
      <c r="L15" s="22">
        <v>22320.54</v>
      </c>
      <c r="M15" s="4">
        <f t="shared" si="0"/>
        <v>3589765.4699999997</v>
      </c>
    </row>
    <row r="16" spans="1:14" x14ac:dyDescent="0.25">
      <c r="A16" s="3">
        <v>1232.06</v>
      </c>
      <c r="B16" s="3" t="s">
        <v>31</v>
      </c>
      <c r="C16" s="8">
        <v>135886232.59</v>
      </c>
      <c r="D16" s="9">
        <v>0</v>
      </c>
      <c r="E16" s="9">
        <v>0</v>
      </c>
      <c r="F16" s="9">
        <v>0</v>
      </c>
      <c r="G16" s="9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4">
        <f t="shared" si="0"/>
        <v>135886232.59</v>
      </c>
    </row>
    <row r="17" spans="1:15" x14ac:dyDescent="0.25">
      <c r="A17" s="3">
        <v>123207</v>
      </c>
      <c r="B17" s="3" t="s">
        <v>32</v>
      </c>
      <c r="C17" s="8">
        <v>75595579</v>
      </c>
      <c r="D17" s="9">
        <v>0</v>
      </c>
      <c r="E17" s="9">
        <v>0</v>
      </c>
      <c r="F17" s="9">
        <v>0</v>
      </c>
      <c r="G17" s="4">
        <v>401785.70999999344</v>
      </c>
      <c r="H17" s="8">
        <v>0</v>
      </c>
      <c r="I17" s="8">
        <v>303258.93000000715</v>
      </c>
      <c r="J17" s="22">
        <v>32839.290000006557</v>
      </c>
      <c r="K17" s="8">
        <v>0</v>
      </c>
      <c r="L17" s="8">
        <v>0</v>
      </c>
      <c r="M17" s="4">
        <f t="shared" si="0"/>
        <v>76333462.930000007</v>
      </c>
    </row>
    <row r="18" spans="1:15" x14ac:dyDescent="0.25">
      <c r="A18" s="3">
        <v>1232.08</v>
      </c>
      <c r="B18" s="3" t="s">
        <v>33</v>
      </c>
      <c r="C18" s="8">
        <v>1988172.83</v>
      </c>
      <c r="D18" s="9">
        <v>0</v>
      </c>
      <c r="E18" s="9">
        <v>0</v>
      </c>
      <c r="F18" s="9">
        <v>0</v>
      </c>
      <c r="G18" s="9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4">
        <f t="shared" si="0"/>
        <v>1988172.83</v>
      </c>
      <c r="N18" s="27"/>
    </row>
    <row r="19" spans="1:15" x14ac:dyDescent="0.25">
      <c r="A19" s="5">
        <v>1233</v>
      </c>
      <c r="B19" s="3" t="s">
        <v>34</v>
      </c>
      <c r="C19" s="8">
        <v>40974846.869999997</v>
      </c>
      <c r="D19" s="9">
        <v>0</v>
      </c>
      <c r="E19" s="9">
        <v>0</v>
      </c>
      <c r="F19" s="9">
        <v>0</v>
      </c>
      <c r="G19" s="9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4">
        <f t="shared" si="0"/>
        <v>40974846.869999997</v>
      </c>
      <c r="N19" s="27"/>
    </row>
    <row r="20" spans="1:15" x14ac:dyDescent="0.25">
      <c r="A20" s="5">
        <v>1234</v>
      </c>
      <c r="B20" s="3" t="s">
        <v>35</v>
      </c>
      <c r="C20" s="8">
        <v>78029031.769999996</v>
      </c>
      <c r="D20" s="9">
        <v>0</v>
      </c>
      <c r="E20" s="9">
        <v>0</v>
      </c>
      <c r="F20" s="9">
        <v>0</v>
      </c>
      <c r="G20" s="9">
        <v>0</v>
      </c>
      <c r="H20" s="8">
        <v>0</v>
      </c>
      <c r="I20" s="8">
        <v>0</v>
      </c>
      <c r="J20" s="22">
        <v>6386383.9300000072</v>
      </c>
      <c r="K20" s="29">
        <v>752022.88</v>
      </c>
      <c r="L20" s="29">
        <v>3166239.85</v>
      </c>
      <c r="M20" s="4">
        <f t="shared" si="0"/>
        <v>88333678.429999992</v>
      </c>
      <c r="N20" s="27"/>
      <c r="O20" s="27"/>
    </row>
    <row r="21" spans="1:15" x14ac:dyDescent="0.25">
      <c r="A21" s="5">
        <v>1235</v>
      </c>
      <c r="B21" s="3" t="s">
        <v>36</v>
      </c>
      <c r="C21" s="8">
        <v>3821016.78</v>
      </c>
      <c r="D21" s="9">
        <v>0</v>
      </c>
      <c r="E21" s="9">
        <v>0</v>
      </c>
      <c r="F21" s="9">
        <v>0</v>
      </c>
      <c r="G21" s="9">
        <v>0</v>
      </c>
      <c r="H21" s="8">
        <v>0</v>
      </c>
      <c r="I21" s="8">
        <v>0</v>
      </c>
      <c r="J21" s="8">
        <v>0</v>
      </c>
      <c r="K21" s="30">
        <v>0</v>
      </c>
      <c r="L21" s="30">
        <v>0</v>
      </c>
      <c r="M21" s="4">
        <f t="shared" si="0"/>
        <v>3821016.78</v>
      </c>
      <c r="N21" s="27"/>
    </row>
    <row r="22" spans="1:15" x14ac:dyDescent="0.25">
      <c r="A22" s="5">
        <v>1236</v>
      </c>
      <c r="B22" s="3" t="s">
        <v>37</v>
      </c>
      <c r="C22" s="8">
        <v>168653.5</v>
      </c>
      <c r="D22" s="9">
        <v>0</v>
      </c>
      <c r="E22" s="9">
        <v>0</v>
      </c>
      <c r="F22" s="9">
        <v>0</v>
      </c>
      <c r="G22" s="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4">
        <f t="shared" si="0"/>
        <v>168653.5</v>
      </c>
      <c r="N22" s="27"/>
    </row>
    <row r="23" spans="1:15" x14ac:dyDescent="0.25">
      <c r="A23" s="5">
        <v>1237</v>
      </c>
      <c r="B23" s="3" t="s">
        <v>52</v>
      </c>
      <c r="C23" s="8">
        <v>0</v>
      </c>
      <c r="D23" s="9">
        <v>0</v>
      </c>
      <c r="E23" s="9">
        <v>0</v>
      </c>
      <c r="F23" s="9">
        <v>0</v>
      </c>
      <c r="G23" s="9">
        <v>0</v>
      </c>
      <c r="H23" s="8">
        <v>0</v>
      </c>
      <c r="I23" s="8">
        <v>0</v>
      </c>
      <c r="J23" s="8">
        <v>0</v>
      </c>
      <c r="K23" s="8">
        <v>0</v>
      </c>
      <c r="L23" s="8">
        <v>34620.54</v>
      </c>
      <c r="M23" s="4">
        <f t="shared" si="0"/>
        <v>34620.54</v>
      </c>
    </row>
    <row r="24" spans="1:15" x14ac:dyDescent="0.25">
      <c r="A24" s="3">
        <v>1237.01</v>
      </c>
      <c r="B24" s="3" t="s">
        <v>38</v>
      </c>
      <c r="C24" s="8">
        <v>1282446.07</v>
      </c>
      <c r="D24" s="9">
        <v>0</v>
      </c>
      <c r="E24" s="9">
        <v>0</v>
      </c>
      <c r="F24" s="9">
        <v>0</v>
      </c>
      <c r="G24" s="9">
        <v>0</v>
      </c>
      <c r="H24" s="8">
        <v>0</v>
      </c>
      <c r="I24" s="8">
        <v>0</v>
      </c>
      <c r="J24" s="8">
        <v>5000</v>
      </c>
      <c r="K24" s="8">
        <v>0</v>
      </c>
      <c r="L24" s="8">
        <v>0</v>
      </c>
      <c r="M24" s="4">
        <f t="shared" si="0"/>
        <v>1287446.07</v>
      </c>
    </row>
    <row r="25" spans="1:15" x14ac:dyDescent="0.25">
      <c r="A25" s="3">
        <v>1237.02</v>
      </c>
      <c r="B25" s="3" t="s">
        <v>39</v>
      </c>
      <c r="C25" s="8">
        <v>772420.09</v>
      </c>
      <c r="D25" s="9">
        <v>0</v>
      </c>
      <c r="E25" s="9">
        <v>0</v>
      </c>
      <c r="F25" s="9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4">
        <f t="shared" si="0"/>
        <v>772420.09</v>
      </c>
    </row>
    <row r="26" spans="1:15" x14ac:dyDescent="0.25">
      <c r="A26" s="3">
        <v>1237.03</v>
      </c>
      <c r="B26" s="3" t="s">
        <v>40</v>
      </c>
      <c r="C26" s="8">
        <v>2248104.9700000002</v>
      </c>
      <c r="D26" s="9">
        <v>0</v>
      </c>
      <c r="E26" s="9">
        <v>0</v>
      </c>
      <c r="F26" s="9">
        <v>0</v>
      </c>
      <c r="G26" s="4">
        <v>37030.349999999627</v>
      </c>
      <c r="H26" s="8">
        <v>-16767.85999999987</v>
      </c>
      <c r="I26" s="8">
        <v>0</v>
      </c>
      <c r="J26" s="22">
        <v>15026.790000000037</v>
      </c>
      <c r="K26" s="22">
        <v>8696.43</v>
      </c>
      <c r="L26" s="8">
        <v>0</v>
      </c>
      <c r="M26" s="4">
        <f t="shared" si="0"/>
        <v>2292090.6800000002</v>
      </c>
    </row>
    <row r="27" spans="1:15" x14ac:dyDescent="0.25">
      <c r="A27" s="3">
        <v>1237.04</v>
      </c>
      <c r="B27" s="3" t="s">
        <v>41</v>
      </c>
      <c r="C27" s="8">
        <v>9754197.8599999994</v>
      </c>
      <c r="D27" s="9">
        <v>0</v>
      </c>
      <c r="E27" s="9">
        <v>0</v>
      </c>
      <c r="F27" s="9">
        <v>0</v>
      </c>
      <c r="G27" s="4">
        <v>12381.940000001341</v>
      </c>
      <c r="H27" s="8">
        <v>10556.699999999255</v>
      </c>
      <c r="I27" s="8">
        <v>3214.29</v>
      </c>
      <c r="J27" s="22">
        <v>23850.450000001118</v>
      </c>
      <c r="K27" s="22">
        <v>7612.5</v>
      </c>
      <c r="L27" s="8">
        <v>0</v>
      </c>
      <c r="M27" s="4">
        <f t="shared" si="0"/>
        <v>9811813.7400000002</v>
      </c>
    </row>
    <row r="28" spans="1:15" x14ac:dyDescent="0.25">
      <c r="A28" s="3">
        <v>1237.05</v>
      </c>
      <c r="B28" s="3" t="s">
        <v>42</v>
      </c>
      <c r="C28" s="8">
        <v>10964562.5</v>
      </c>
      <c r="D28" s="9">
        <v>0</v>
      </c>
      <c r="E28" s="9">
        <v>0</v>
      </c>
      <c r="F28" s="9">
        <v>0</v>
      </c>
      <c r="G28" s="9">
        <v>0</v>
      </c>
      <c r="H28" s="8">
        <v>39696.419999999925</v>
      </c>
      <c r="I28" s="8">
        <v>3566.9600000008941</v>
      </c>
      <c r="J28" s="22">
        <v>49485.709999999031</v>
      </c>
      <c r="K28" s="8">
        <v>0</v>
      </c>
      <c r="L28" s="8">
        <v>0</v>
      </c>
      <c r="M28" s="4">
        <f t="shared" si="0"/>
        <v>11057311.59</v>
      </c>
    </row>
    <row r="29" spans="1:15" x14ac:dyDescent="0.25">
      <c r="A29" s="3">
        <v>1237.06</v>
      </c>
      <c r="B29" s="3" t="s">
        <v>43</v>
      </c>
      <c r="C29" s="8">
        <v>44116352.859999999</v>
      </c>
      <c r="D29" s="9">
        <v>0</v>
      </c>
      <c r="E29" s="9">
        <v>0</v>
      </c>
      <c r="F29" s="4">
        <v>150669.64999999851</v>
      </c>
      <c r="G29" s="4">
        <v>-4552.679999999702</v>
      </c>
      <c r="H29" s="8">
        <v>34420.840000003576</v>
      </c>
      <c r="I29" s="8">
        <v>131345.71999999881</v>
      </c>
      <c r="J29" s="22">
        <v>9139.2800000011921</v>
      </c>
      <c r="K29" s="22">
        <v>14862.71</v>
      </c>
      <c r="L29" s="8">
        <v>0</v>
      </c>
      <c r="M29" s="4">
        <f t="shared" si="0"/>
        <v>44452238.380000003</v>
      </c>
    </row>
    <row r="30" spans="1:15" x14ac:dyDescent="0.25">
      <c r="A30" s="3">
        <v>1237.07</v>
      </c>
      <c r="B30" s="3" t="s">
        <v>44</v>
      </c>
      <c r="C30" s="8">
        <v>1036271.18</v>
      </c>
      <c r="D30" s="9">
        <v>0</v>
      </c>
      <c r="E30" s="9">
        <v>0</v>
      </c>
      <c r="F30" s="4">
        <v>8482.1399999998976</v>
      </c>
      <c r="G30" s="9">
        <v>0</v>
      </c>
      <c r="H30" s="8">
        <v>0</v>
      </c>
      <c r="I30" s="8">
        <v>0</v>
      </c>
      <c r="J30" s="22">
        <v>39933.030000000144</v>
      </c>
      <c r="K30" s="8">
        <v>0</v>
      </c>
      <c r="L30" s="8">
        <v>0</v>
      </c>
      <c r="M30" s="4">
        <f t="shared" si="0"/>
        <v>1084686.3500000001</v>
      </c>
    </row>
    <row r="31" spans="1:15" x14ac:dyDescent="0.25">
      <c r="A31" s="3">
        <v>1237.08</v>
      </c>
      <c r="B31" s="3" t="s">
        <v>45</v>
      </c>
      <c r="C31" s="8">
        <v>98830307.359999999</v>
      </c>
      <c r="D31" s="9">
        <v>0</v>
      </c>
      <c r="E31" s="9">
        <v>0</v>
      </c>
      <c r="F31" s="9">
        <v>0</v>
      </c>
      <c r="G31" s="9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4">
        <f t="shared" si="0"/>
        <v>98830307.359999999</v>
      </c>
      <c r="N31" s="16"/>
    </row>
    <row r="32" spans="1:15" x14ac:dyDescent="0.25">
      <c r="A32" s="5">
        <v>1241</v>
      </c>
      <c r="B32" s="3" t="s">
        <v>5</v>
      </c>
      <c r="C32" s="8">
        <v>2168716.0699999998</v>
      </c>
      <c r="D32" s="9">
        <v>0</v>
      </c>
      <c r="E32" s="9">
        <v>0</v>
      </c>
      <c r="F32" s="9">
        <v>0</v>
      </c>
      <c r="G32" s="9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4">
        <f t="shared" si="0"/>
        <v>2168716.0699999998</v>
      </c>
      <c r="N32" s="16"/>
    </row>
    <row r="33" spans="1:15" x14ac:dyDescent="0.25">
      <c r="A33" s="13">
        <v>1230</v>
      </c>
      <c r="B33" s="6" t="s">
        <v>4</v>
      </c>
      <c r="C33" s="7">
        <f>SUM(C7:C31)</f>
        <v>3151282360.8500004</v>
      </c>
      <c r="D33" s="7">
        <f t="shared" ref="D33:G33" si="1">SUM(D7:D31)</f>
        <v>0</v>
      </c>
      <c r="E33" s="7">
        <f t="shared" si="1"/>
        <v>0</v>
      </c>
      <c r="F33" s="7">
        <f t="shared" si="1"/>
        <v>160308.929999999</v>
      </c>
      <c r="G33" s="7">
        <f t="shared" si="1"/>
        <v>464672.0999999959</v>
      </c>
      <c r="H33" s="7">
        <f>SUM(H7:H32)</f>
        <v>90051.630000003614</v>
      </c>
      <c r="I33" s="7">
        <f>SUM(I7:I32)</f>
        <v>566502.00000000326</v>
      </c>
      <c r="J33" s="7">
        <f>SUM(J7:J32)</f>
        <v>6579001.3400000222</v>
      </c>
      <c r="K33" s="28">
        <f>SUM(K7:K32)</f>
        <v>912487.28</v>
      </c>
      <c r="L33" s="28">
        <f>SUM(L7:L32)</f>
        <v>3349948.56</v>
      </c>
      <c r="M33" s="28">
        <f t="shared" si="0"/>
        <v>3163405332.6900005</v>
      </c>
      <c r="N33" s="27"/>
      <c r="O33" s="27"/>
    </row>
    <row r="34" spans="1:15" ht="36.75" customHeight="1" x14ac:dyDescent="0.25">
      <c r="A34" s="38" t="s">
        <v>53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7" spans="1:15" x14ac:dyDescent="0.25">
      <c r="C37" s="1"/>
      <c r="D37" s="1"/>
      <c r="E37" s="1"/>
    </row>
    <row r="38" spans="1:15" x14ac:dyDescent="0.25">
      <c r="C38" s="1"/>
      <c r="D38" s="1"/>
      <c r="E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5" x14ac:dyDescent="0.25">
      <c r="N40" s="47"/>
    </row>
    <row r="41" spans="1:15" x14ac:dyDescent="0.25">
      <c r="A41" s="37" t="s">
        <v>18</v>
      </c>
      <c r="B41" s="37"/>
      <c r="I41" s="37" t="s">
        <v>20</v>
      </c>
      <c r="J41" s="37"/>
      <c r="K41" s="37"/>
      <c r="L41" s="37"/>
    </row>
    <row r="42" spans="1:15" x14ac:dyDescent="0.25">
      <c r="A42" s="37" t="s">
        <v>19</v>
      </c>
      <c r="B42" s="37"/>
      <c r="I42" s="37" t="s">
        <v>21</v>
      </c>
      <c r="J42" s="37"/>
      <c r="K42" s="37"/>
      <c r="L42" s="37"/>
    </row>
    <row r="43" spans="1:15" x14ac:dyDescent="0.25">
      <c r="J43" s="16"/>
    </row>
    <row r="44" spans="1:15" x14ac:dyDescent="0.25">
      <c r="J44" s="16"/>
    </row>
    <row r="45" spans="1:15" x14ac:dyDescent="0.25">
      <c r="J45" s="16"/>
    </row>
    <row r="46" spans="1:15" x14ac:dyDescent="0.25">
      <c r="J46" s="16"/>
    </row>
  </sheetData>
  <mergeCells count="11">
    <mergeCell ref="A5:A6"/>
    <mergeCell ref="B5:B6"/>
    <mergeCell ref="A1:M1"/>
    <mergeCell ref="A2:M2"/>
    <mergeCell ref="A3:M3"/>
    <mergeCell ref="A4:M4"/>
    <mergeCell ref="A41:B41"/>
    <mergeCell ref="A42:B42"/>
    <mergeCell ref="I41:L41"/>
    <mergeCell ref="I42:L42"/>
    <mergeCell ref="A34:M34"/>
  </mergeCells>
  <conditionalFormatting sqref="A5:B5">
    <cfRule type="timePeriod" dxfId="7" priority="8" timePeriod="yesterday">
      <formula>FLOOR(A5,1)=TODAY()-1</formula>
    </cfRule>
  </conditionalFormatting>
  <conditionalFormatting sqref="C5:C6">
    <cfRule type="timePeriod" dxfId="6" priority="6" timePeriod="yesterday">
      <formula>FLOOR(C5,1)=TODAY()-1</formula>
    </cfRule>
  </conditionalFormatting>
  <conditionalFormatting sqref="M5:M6">
    <cfRule type="timePeriod" dxfId="5" priority="7" timePeriod="yesterday">
      <formula>FLOOR(M5,1)=TODAY()-1</formula>
    </cfRule>
  </conditionalFormatting>
  <conditionalFormatting sqref="H5">
    <cfRule type="timePeriod" dxfId="4" priority="5" timePeriod="yesterday">
      <formula>FLOOR(H5,1)=TODAY()-1</formula>
    </cfRule>
  </conditionalFormatting>
  <conditionalFormatting sqref="I5">
    <cfRule type="timePeriod" dxfId="3" priority="4" timePeriod="yesterday">
      <formula>FLOOR(I5,1)=TODAY()-1</formula>
    </cfRule>
  </conditionalFormatting>
  <conditionalFormatting sqref="K5">
    <cfRule type="timePeriod" dxfId="2" priority="3" timePeriod="yesterday">
      <formula>FLOOR(K5,1)=TODAY()-1</formula>
    </cfRule>
  </conditionalFormatting>
  <conditionalFormatting sqref="J5">
    <cfRule type="timePeriod" dxfId="1" priority="2" timePeriod="yesterday">
      <formula>FLOOR(J5,1)=TODAY()-1</formula>
    </cfRule>
  </conditionalFormatting>
  <conditionalFormatting sqref="L5">
    <cfRule type="timePeriod" dxfId="0" priority="1" timePeriod="yesterday">
      <formula>FLOOR(L5,1)=TODAY()-1</formula>
    </cfRule>
  </conditionalFormatting>
  <pageMargins left="0.7" right="0.7" top="0.75" bottom="0.75" header="0.3" footer="0.3"/>
  <pageSetup paperSize="120" scale="65" orientation="landscape" r:id="rId1"/>
  <ignoredErrors>
    <ignoredError sqref="C33:G33" formulaRange="1"/>
    <ignoredError sqref="H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20" zoomScaleNormal="120" workbookViewId="0">
      <selection activeCell="D27" sqref="D27:E28"/>
    </sheetView>
  </sheetViews>
  <sheetFormatPr baseColWidth="10" defaultRowHeight="15" x14ac:dyDescent="0.25"/>
  <cols>
    <col min="2" max="2" width="17.5703125" style="16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INFORMACION PUBLICA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Yaneli Yisel Gutierrez Alvarado</dc:creator>
  <cp:lastModifiedBy>Javier Reyes</cp:lastModifiedBy>
  <cp:lastPrinted>2021-10-15T16:32:28Z</cp:lastPrinted>
  <dcterms:created xsi:type="dcterms:W3CDTF">2021-05-17T17:01:53Z</dcterms:created>
  <dcterms:modified xsi:type="dcterms:W3CDTF">2021-10-15T16:35:22Z</dcterms:modified>
</cp:coreProperties>
</file>